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DATA\Marta\CMZRB\Import\2023\Monitoring 2023\"/>
    </mc:Choice>
  </mc:AlternateContent>
  <bookViews>
    <workbookView xWindow="1035" yWindow="1500" windowWidth="14325" windowHeight="8985"/>
  </bookViews>
  <sheets>
    <sheet name="POKYNY PRO VYPLNĚNÍ" sheetId="6" r:id="rId1"/>
    <sheet name="EKONOMICKÉ ÚDAJE " sheetId="2" r:id="rId2"/>
  </sheets>
  <definedNames>
    <definedName name="EHKData_PUBDPlna">'EKONOMICKÉ ÚDAJE '!$A$6:$F$235</definedName>
    <definedName name="EHKInfo_PUBDPlna">'EKONOMICKÉ ÚDAJE '!$F$3:$F$4</definedName>
    <definedName name="_xlnm.Print_Titles" localSheetId="1">'EKONOMICKÉ ÚDAJE '!$1:$1</definedName>
    <definedName name="_xlnm.Print_Area" localSheetId="1">'EKONOMICKÉ ÚDAJE '!$B$1:$F$235</definedName>
    <definedName name="_xlnm.Print_Area" localSheetId="0">'POKYNY PRO VYPLNĚNÍ'!$A$1:$H$24</definedName>
    <definedName name="Příloha_C___verze_z_XX.YY._2003">'EKONOMICKÉ ÚDAJE '!$B$1</definedName>
    <definedName name="v_tis_Kč">'EKONOMICKÉ ÚDAJE '!$D$1</definedName>
  </definedNames>
  <calcPr calcId="162913"/>
</workbook>
</file>

<file path=xl/calcChain.xml><?xml version="1.0" encoding="utf-8"?>
<calcChain xmlns="http://schemas.openxmlformats.org/spreadsheetml/2006/main">
  <c r="F145" i="2" l="1"/>
  <c r="F153" i="2" s="1"/>
  <c r="F146" i="2"/>
  <c r="F150" i="2"/>
  <c r="F154" i="2"/>
  <c r="F161" i="2"/>
  <c r="F164" i="2"/>
  <c r="F179" i="2"/>
  <c r="F199" i="2" s="1"/>
  <c r="F200" i="2"/>
  <c r="F207" i="2"/>
  <c r="F210" i="2" s="1"/>
  <c r="F70" i="2"/>
  <c r="F69" i="2" s="1"/>
  <c r="F222" i="2"/>
  <c r="F215" i="2"/>
  <c r="F142" i="2"/>
  <c r="F141" i="2"/>
  <c r="F136" i="2"/>
  <c r="F135" i="2" s="1"/>
  <c r="F131" i="2"/>
  <c r="F118" i="2"/>
  <c r="F107" i="2"/>
  <c r="F99" i="2"/>
  <c r="F94" i="2"/>
  <c r="F89" i="2"/>
  <c r="F79" i="2" s="1"/>
  <c r="F84" i="2"/>
  <c r="F80" i="2"/>
  <c r="F77" i="2"/>
  <c r="F76" i="2"/>
  <c r="F64" i="2"/>
  <c r="F53" i="2"/>
  <c r="F44" i="2"/>
  <c r="F37" i="2"/>
  <c r="F28" i="2"/>
  <c r="F18" i="2"/>
  <c r="F9" i="2"/>
  <c r="F8" i="2" s="1"/>
  <c r="F176" i="2" l="1"/>
  <c r="F204" i="2" s="1"/>
  <c r="F212" i="2" s="1"/>
  <c r="F36" i="2"/>
  <c r="F6" i="2" s="1"/>
  <c r="F213" i="2"/>
  <c r="F98" i="2"/>
  <c r="F78" i="2" s="1"/>
  <c r="F5" i="2" l="1"/>
</calcChain>
</file>

<file path=xl/sharedStrings.xml><?xml version="1.0" encoding="utf-8"?>
<sst xmlns="http://schemas.openxmlformats.org/spreadsheetml/2006/main" count="783" uniqueCount="716">
  <si>
    <t>Období od:</t>
  </si>
  <si>
    <t>Období do:</t>
  </si>
  <si>
    <t>PR098</t>
  </si>
  <si>
    <t>PR099</t>
  </si>
  <si>
    <t>PR100</t>
  </si>
  <si>
    <t>PR101</t>
  </si>
  <si>
    <t>PR102</t>
  </si>
  <si>
    <t>PR103</t>
  </si>
  <si>
    <t>PR104</t>
  </si>
  <si>
    <t>PR105</t>
  </si>
  <si>
    <t>PR106</t>
  </si>
  <si>
    <t>PR107</t>
  </si>
  <si>
    <t>PR108</t>
  </si>
  <si>
    <t>PR110</t>
  </si>
  <si>
    <t>A. Pohledávky za upsaný vlastní kapitál</t>
  </si>
  <si>
    <t>2. Stavby</t>
  </si>
  <si>
    <t xml:space="preserve">Doplňující údaje </t>
  </si>
  <si>
    <t>3. Změny základního kapitálu</t>
  </si>
  <si>
    <t>3. Ostatní dlouhodobé cenné papíry a podíly</t>
  </si>
  <si>
    <t>7. Poskytnuté zálohy na dlouhodobý finanční majetek</t>
  </si>
  <si>
    <t>4. Odložený daňový závazek (pohledávka)</t>
  </si>
  <si>
    <t>A. Náklady vynaložené na prodané zboží</t>
  </si>
  <si>
    <t>N. Tvorba rezerv na finanční náklady</t>
  </si>
  <si>
    <t>047</t>
  </si>
  <si>
    <t>059</t>
  </si>
  <si>
    <t>097</t>
  </si>
  <si>
    <t>PR109</t>
  </si>
  <si>
    <t>PR097</t>
  </si>
  <si>
    <t>PR059</t>
  </si>
  <si>
    <t>109</t>
  </si>
  <si>
    <t>PR047</t>
  </si>
  <si>
    <t>Rozdělení hospodářského výsledku</t>
  </si>
  <si>
    <t>3. Samostatné movité věci a soubory movitých věcí</t>
  </si>
  <si>
    <t>B.III. DLOUHODOBÝ FINANČNÍ MAJETEK</t>
  </si>
  <si>
    <t>C.II. DLOUHODOBÉ POHLEDÁVKY</t>
  </si>
  <si>
    <t>D.I. ČASOVÉ ROZLIŠENÍ</t>
  </si>
  <si>
    <t>D.II. DOHADNÉ ÚČTY AKTIVNÍ</t>
  </si>
  <si>
    <t>A.I. ZÁKLADNÍ KAPITÁL</t>
  </si>
  <si>
    <t>A.II. KAPITÁLOVÉ FONDY</t>
  </si>
  <si>
    <t>B.I. REZERVY</t>
  </si>
  <si>
    <t>B.II. DLOUHODOBÉ ZÁVAZKY</t>
  </si>
  <si>
    <t>B.IV. BANKOVNÍ ÚVĚRY A VÝPOMOCI</t>
  </si>
  <si>
    <t>C.I. ČASOVÉ ROZLIŠENÍ</t>
  </si>
  <si>
    <t>C.II. DOHADNÉ ÚČTY PASIVNÍ</t>
  </si>
  <si>
    <t>D.  OSTATNÍ AKTIVA - PŘECHODNÉ ÚČTY AKTIV</t>
  </si>
  <si>
    <t>3. Oceňovací rozdíly z přecenění majetku a závazků</t>
  </si>
  <si>
    <t>4. Oceňovací rozdíly z přecenění při přeměnách</t>
  </si>
  <si>
    <t>A.IV. VÝSLEDEK HOSPODAŘENÍ MINULÝCH LET</t>
  </si>
  <si>
    <t>B.  CIZÍ ZDROJE</t>
  </si>
  <si>
    <t>C.  OSTATNÍ PASIVA - PŘECHODNÉ ÚČTY PASIV</t>
  </si>
  <si>
    <t>1. Tržby za prodej vlastních výrobků a služeb</t>
  </si>
  <si>
    <t>2. Odměny členům orgánů společnosti a družstva</t>
  </si>
  <si>
    <t>E. Odpisy dlouhodobého nehmotného a hmotného majetku</t>
  </si>
  <si>
    <t>III. Tržby z prodeje dlouhodobého majetku a materiálu</t>
  </si>
  <si>
    <t>F. Zůstatková cena prodaného dlouhodobého majetku a materiálu</t>
  </si>
  <si>
    <t>IV. Zúčtování rezerv a časového rozlišení provozních výnosů</t>
  </si>
  <si>
    <t>V. Zúčtování opravných položek do provozních výnosů</t>
  </si>
  <si>
    <t>H. Zúčtování opravných položek do provozních nákladů</t>
  </si>
  <si>
    <t xml:space="preserve"> *   PROVOZNÍ VÝSLEDEK HOSPODAŘENÍ</t>
  </si>
  <si>
    <t>2. Výnosy z ostatních dlouhodobých cenných papírů a podílů</t>
  </si>
  <si>
    <t>3. Výnosy z ostatního dlouhodobého finančního majetku</t>
  </si>
  <si>
    <t>XII. Zúčtování rezerv do finančních výnosů</t>
  </si>
  <si>
    <t>XIII. Zúčtování opravných položek do finančních výnosů</t>
  </si>
  <si>
    <t>O. Zúčtování opravných položek do finančních nákladů</t>
  </si>
  <si>
    <t xml:space="preserve"> **   VÝSLEDEK HOSPODAŘENÍ ZA BĚŽNOU ČINNOST</t>
  </si>
  <si>
    <t xml:space="preserve">1.  - splatná </t>
  </si>
  <si>
    <t xml:space="preserve"> *   MIMOŘÁDNÝ VÝSLEDEK HOSPODAŘENÍ</t>
  </si>
  <si>
    <t>C.I. ZÁSOBY</t>
  </si>
  <si>
    <t>II. VÝKONY</t>
  </si>
  <si>
    <t>B. VÝKONOVÁ SPOTŘEBA</t>
  </si>
  <si>
    <t>C. OSOBNÍ NÁKLADY</t>
  </si>
  <si>
    <t xml:space="preserve"> +   PŘIDANÁ HODNOTA</t>
  </si>
  <si>
    <t xml:space="preserve"> +   OBCHODNÍ  MARŽE</t>
  </si>
  <si>
    <t xml:space="preserve">ř. 004+012+022 </t>
  </si>
  <si>
    <t>ř. 029+036+042+051</t>
  </si>
  <si>
    <t>ř. 062+079+105</t>
  </si>
  <si>
    <t>ř. 076+077</t>
  </si>
  <si>
    <t>ř. 080+084+091+101</t>
  </si>
  <si>
    <t>ř.102+103+104</t>
  </si>
  <si>
    <t>ř. 106+110</t>
  </si>
  <si>
    <t>ř. 01-02</t>
  </si>
  <si>
    <t>ř. 05+06+07</t>
  </si>
  <si>
    <t>ř. 09+10</t>
  </si>
  <si>
    <t>ř. 03+04-08</t>
  </si>
  <si>
    <t>ř. 33+34+35</t>
  </si>
  <si>
    <t>ř. 29+47-48</t>
  </si>
  <si>
    <t>ř. 56+57</t>
  </si>
  <si>
    <t>ř. 53-54-55</t>
  </si>
  <si>
    <t>ř. 52+58-59</t>
  </si>
  <si>
    <t>ř. 29+47+53-54</t>
  </si>
  <si>
    <t xml:space="preserve">ř. 49+50 </t>
  </si>
  <si>
    <t>Vzorce</t>
  </si>
  <si>
    <t>ř. 005 až 011</t>
  </si>
  <si>
    <t>ř. 013 až 021</t>
  </si>
  <si>
    <t>ř. 030 až 035</t>
  </si>
  <si>
    <t>ř. 043 až 050</t>
  </si>
  <si>
    <t>ř. 067 až 070</t>
  </si>
  <si>
    <t>PV001</t>
  </si>
  <si>
    <t>PV002</t>
  </si>
  <si>
    <t>PV003</t>
  </si>
  <si>
    <t>PV004</t>
  </si>
  <si>
    <t>PV005</t>
  </si>
  <si>
    <t>PV006</t>
  </si>
  <si>
    <t>PV007</t>
  </si>
  <si>
    <t>PV008</t>
  </si>
  <si>
    <t>PV009</t>
  </si>
  <si>
    <t>PV010</t>
  </si>
  <si>
    <t>PV011</t>
  </si>
  <si>
    <t>PV012</t>
  </si>
  <si>
    <t>PV013</t>
  </si>
  <si>
    <t>PV014</t>
  </si>
  <si>
    <t>PV015</t>
  </si>
  <si>
    <t>PV016</t>
  </si>
  <si>
    <t>PV017</t>
  </si>
  <si>
    <t>PV018</t>
  </si>
  <si>
    <t>PV019</t>
  </si>
  <si>
    <t>PV020</t>
  </si>
  <si>
    <t>PV021</t>
  </si>
  <si>
    <t>PV022</t>
  </si>
  <si>
    <t>PV023</t>
  </si>
  <si>
    <t>PV024</t>
  </si>
  <si>
    <t>PV025</t>
  </si>
  <si>
    <t>PV026</t>
  </si>
  <si>
    <t>PV027</t>
  </si>
  <si>
    <t>PV028</t>
  </si>
  <si>
    <t>PV029</t>
  </si>
  <si>
    <t>PV030</t>
  </si>
  <si>
    <t>PV031</t>
  </si>
  <si>
    <t>PV032</t>
  </si>
  <si>
    <t>PV033</t>
  </si>
  <si>
    <t>PV034</t>
  </si>
  <si>
    <t>PV035</t>
  </si>
  <si>
    <t>PV036</t>
  </si>
  <si>
    <t>PV037</t>
  </si>
  <si>
    <t>PV038</t>
  </si>
  <si>
    <t>PV039</t>
  </si>
  <si>
    <t>PV040</t>
  </si>
  <si>
    <t>PV041</t>
  </si>
  <si>
    <t>PV042</t>
  </si>
  <si>
    <t>PV043</t>
  </si>
  <si>
    <t>PV044</t>
  </si>
  <si>
    <t>PV045</t>
  </si>
  <si>
    <t>PV046</t>
  </si>
  <si>
    <t>PV047</t>
  </si>
  <si>
    <t>PV048</t>
  </si>
  <si>
    <t>PV049</t>
  </si>
  <si>
    <t>PV050</t>
  </si>
  <si>
    <t>PV051</t>
  </si>
  <si>
    <t>PV052</t>
  </si>
  <si>
    <t>PV053</t>
  </si>
  <si>
    <t>PV054</t>
  </si>
  <si>
    <t>PV055</t>
  </si>
  <si>
    <t>PV056</t>
  </si>
  <si>
    <t>PV057</t>
  </si>
  <si>
    <t>PV058</t>
  </si>
  <si>
    <t>PV059</t>
  </si>
  <si>
    <t>PV060</t>
  </si>
  <si>
    <t>PV061</t>
  </si>
  <si>
    <t>ř. 13 až 16</t>
  </si>
  <si>
    <t>PV062</t>
  </si>
  <si>
    <t>PV063</t>
  </si>
  <si>
    <t>PV064</t>
  </si>
  <si>
    <t>PV065</t>
  </si>
  <si>
    <t xml:space="preserve">Nerozdělený zisk </t>
  </si>
  <si>
    <t xml:space="preserve">ř. 023 až 027+027_1+027_2 </t>
  </si>
  <si>
    <t>027_1</t>
  </si>
  <si>
    <t>027_2</t>
  </si>
  <si>
    <t>ř. 052 až 054+054_1</t>
  </si>
  <si>
    <t>054_1</t>
  </si>
  <si>
    <t xml:space="preserve">ř. 064+065+065_1 </t>
  </si>
  <si>
    <t>065_1</t>
  </si>
  <si>
    <t>081_1</t>
  </si>
  <si>
    <t>083_1</t>
  </si>
  <si>
    <t>36_1</t>
  </si>
  <si>
    <t>36_2</t>
  </si>
  <si>
    <t>36_3</t>
  </si>
  <si>
    <t>Číslo řádku</t>
  </si>
  <si>
    <t>Platnost výkazů</t>
  </si>
  <si>
    <t xml:space="preserve">   5. Odložená daňová pohledávka</t>
  </si>
  <si>
    <t xml:space="preserve">   3. Kursové rozdíly aktivní</t>
  </si>
  <si>
    <t xml:space="preserve">  3. Kursové rozdíly pasívní</t>
  </si>
  <si>
    <t xml:space="preserve">   6. Odložený daňový závazek</t>
  </si>
  <si>
    <t xml:space="preserve">   2. Rezerva na kursové ztráty</t>
  </si>
  <si>
    <t xml:space="preserve"> *   FINANČNÍ VÝSLEDEK HOSPODAŘENÍ</t>
  </si>
  <si>
    <t>G. Tvorba rezerv a časového rozlišení provozních nákladů</t>
  </si>
  <si>
    <t xml:space="preserve"> ***   VÝSLEDEK HOSPODAŘENÍ ZA ÚČETNÍ OBDOBÍ (+/-)</t>
  </si>
  <si>
    <t xml:space="preserve">     VÝSLEDEK HOSPODAŘENÍ PŘED ZDANĚNÍM (+/-)</t>
  </si>
  <si>
    <t>5. Základní stádo a tažná zvířata</t>
  </si>
  <si>
    <t>5. Jiný dlouhodobý finanční majetek</t>
  </si>
  <si>
    <t>C.  OBĚŽNÁ AKTIVA</t>
  </si>
  <si>
    <t>Zákonný příděl do rezervního fondu</t>
  </si>
  <si>
    <t>Příděly do ostatních fondů</t>
  </si>
  <si>
    <t>A K T I V A   C E L K E M</t>
  </si>
  <si>
    <t>B.I. DLOUHODOBÝ NEHMOTNÝ MAJETEK</t>
  </si>
  <si>
    <t>1. Zřizovací výdaje</t>
  </si>
  <si>
    <t>2. Nehmotné výsledky výzkumu a vývoje</t>
  </si>
  <si>
    <t>3. Software</t>
  </si>
  <si>
    <t>4. Ocenitelná práva</t>
  </si>
  <si>
    <t>B.II. DLOUHODOBÝ HMOTNÝ MAJETEK</t>
  </si>
  <si>
    <t>1. Pozemky</t>
  </si>
  <si>
    <t>4. Pěstitelské celky trvalých porostů</t>
  </si>
  <si>
    <t>6. Jiný dlouhodobý hmotný majetek</t>
  </si>
  <si>
    <t>7. Nedokončený dlouhodobý hmotný majetek</t>
  </si>
  <si>
    <t>8. Poskytnuté zálohy na dlouhodobý hmotný majetek</t>
  </si>
  <si>
    <t>1. Materiál</t>
  </si>
  <si>
    <t>2. Nedokončená výroba a polotovary</t>
  </si>
  <si>
    <t>3. Výrobky</t>
  </si>
  <si>
    <t>4. Zvířata</t>
  </si>
  <si>
    <t>5. Zboží</t>
  </si>
  <si>
    <t>6. Poskytnuté zálohy na zásoby</t>
  </si>
  <si>
    <t>C.III. KRÁTKODOBÉ POHLEDÁVKY</t>
  </si>
  <si>
    <t>1. Peníze</t>
  </si>
  <si>
    <t>2. Účty v bankách</t>
  </si>
  <si>
    <t>1. Náklady příštích období</t>
  </si>
  <si>
    <t>P A S I V A   C E L K E M</t>
  </si>
  <si>
    <t>A.  VLASTNÍ KAPITÁL</t>
  </si>
  <si>
    <t>1. Základní kapitál</t>
  </si>
  <si>
    <t>1. Emisní ážio</t>
  </si>
  <si>
    <t>2. Ostatní kapitálové fondy</t>
  </si>
  <si>
    <t>1. Zákonný rezervní fond</t>
  </si>
  <si>
    <t>2. Nedělitelný fond</t>
  </si>
  <si>
    <t>1. Nerozdělený zisk minulých let</t>
  </si>
  <si>
    <t>1. Rezervy zákonné</t>
  </si>
  <si>
    <t>B.III. KRÁTKODOBÉ ZÁVAZKY</t>
  </si>
  <si>
    <t>1. Bankovní úvěry dlouhodobé</t>
  </si>
  <si>
    <t>3. Krátkodobé finanční výpomoci</t>
  </si>
  <si>
    <t>1. Výdaje příštích období</t>
  </si>
  <si>
    <t>2. Výnosy příštích období</t>
  </si>
  <si>
    <t>I. Tržby za prodej zboží</t>
  </si>
  <si>
    <t>3. Aktivace</t>
  </si>
  <si>
    <t>1. Spotřeba materiálu a energie</t>
  </si>
  <si>
    <t>2. Služby</t>
  </si>
  <si>
    <t>1. Mzdové náklady</t>
  </si>
  <si>
    <t>4. Sociální náklady</t>
  </si>
  <si>
    <t>D. Daně a poplatky</t>
  </si>
  <si>
    <t>1.  - splatná</t>
  </si>
  <si>
    <t>2.  - odložená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</si>
  <si>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</si>
  <si>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</si>
  <si>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</si>
  <si>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</si>
  <si>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</si>
  <si>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</si>
  <si>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</si>
  <si>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</si>
  <si>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</si>
  <si>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</si>
  <si>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</si>
  <si>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</si>
  <si>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</si>
  <si>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</si>
  <si>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</si>
  <si>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</si>
  <si>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</si>
  <si>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</si>
  <si>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</si>
  <si>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</si>
  <si>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</si>
  <si>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</si>
  <si>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</si>
  <si>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</si>
  <si>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</si>
  <si>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</si>
  <si>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</si>
  <si>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</si>
  <si>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</si>
  <si>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</si>
  <si>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</si>
  <si>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</si>
  <si>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</si>
  <si>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</si>
  <si>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</si>
  <si>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</si>
  <si>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</si>
  <si>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</si>
  <si>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</si>
  <si>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</si>
  <si>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</si>
  <si>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</si>
  <si>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</si>
  <si>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</si>
  <si>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</si>
  <si>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</si>
  <si>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</si>
  <si>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</si>
  <si>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</si>
  <si>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</si>
  <si>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</si>
  <si>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</si>
  <si>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</si>
  <si>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</si>
  <si>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</si>
  <si>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</si>
  <si>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</si>
  <si>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</si>
  <si>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</si>
  <si>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</si>
  <si>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</si>
  <si>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</si>
  <si>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</si>
  <si>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</si>
  <si>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</si>
  <si>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</si>
  <si>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</si>
  <si>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</si>
  <si>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</si>
  <si>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</si>
  <si>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</si>
  <si>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</si>
  <si>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</si>
  <si>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</si>
  <si>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</si>
  <si>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</si>
  <si>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</si>
  <si>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</si>
  <si>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</si>
  <si>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</si>
  <si>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</si>
  <si>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</si>
  <si>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</si>
  <si>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</si>
  <si>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</si>
  <si>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</si>
  <si>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</si>
  <si>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</si>
  <si>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</si>
  <si>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</si>
  <si>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</si>
  <si>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</si>
  <si>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</si>
  <si>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</si>
  <si>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</si>
  <si>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</si>
  <si>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</si>
  <si>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</si>
  <si>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</si>
  <si>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</si>
  <si>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</si>
  <si>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</si>
  <si>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</si>
  <si>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</si>
  <si>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</si>
  <si>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110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</si>
  <si>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</si>
  <si>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</si>
  <si>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</si>
  <si>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</si>
  <si>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</si>
  <si>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</si>
  <si>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</si>
  <si>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</si>
  <si>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</si>
  <si>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</si>
  <si>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</si>
  <si>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</si>
  <si>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</si>
  <si>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</si>
  <si>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</si>
  <si>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</si>
  <si>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</si>
  <si>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</si>
  <si>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</si>
  <si>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</si>
  <si>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</si>
  <si>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</si>
  <si>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</si>
  <si>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</si>
  <si>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</si>
  <si>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</si>
  <si>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</si>
  <si>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</si>
  <si>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</si>
  <si>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</si>
  <si>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</si>
  <si>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</si>
  <si>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</si>
  <si>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</si>
  <si>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</si>
  <si>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</si>
  <si>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</si>
  <si>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</si>
  <si>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</si>
  <si>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</si>
  <si>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</si>
  <si>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</si>
  <si>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</si>
  <si>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</si>
  <si>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</si>
  <si>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</si>
  <si>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</si>
  <si>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</si>
  <si>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</si>
  <si>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</si>
  <si>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</si>
  <si>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</si>
  <si>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</si>
  <si>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</si>
  <si>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</si>
  <si>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</si>
  <si>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</si>
  <si>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</si>
  <si>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</si>
  <si>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</si>
  <si>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</si>
  <si>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/>
  </si>
  <si>
    <t>PR002</t>
  </si>
  <si>
    <t>PR003</t>
  </si>
  <si>
    <t>PR004</t>
  </si>
  <si>
    <t>PR005</t>
  </si>
  <si>
    <t>PR006</t>
  </si>
  <si>
    <t>PR007</t>
  </si>
  <si>
    <t>PR008</t>
  </si>
  <si>
    <t>PR009</t>
  </si>
  <si>
    <t>PR010</t>
  </si>
  <si>
    <t>PR011</t>
  </si>
  <si>
    <t>PR012</t>
  </si>
  <si>
    <t>PR013</t>
  </si>
  <si>
    <t>PR014</t>
  </si>
  <si>
    <t>PR015</t>
  </si>
  <si>
    <t>PR016</t>
  </si>
  <si>
    <t>PR017</t>
  </si>
  <si>
    <t>PR018</t>
  </si>
  <si>
    <t>PR019</t>
  </si>
  <si>
    <t>PR020</t>
  </si>
  <si>
    <t>PR021</t>
  </si>
  <si>
    <t>PR022</t>
  </si>
  <si>
    <t>PR023</t>
  </si>
  <si>
    <t>PR024</t>
  </si>
  <si>
    <t>PR025</t>
  </si>
  <si>
    <t>PR026</t>
  </si>
  <si>
    <t>PR027</t>
  </si>
  <si>
    <t>PR028</t>
  </si>
  <si>
    <t>PR029</t>
  </si>
  <si>
    <t>PR030</t>
  </si>
  <si>
    <t>PR031</t>
  </si>
  <si>
    <t>PR032</t>
  </si>
  <si>
    <t>PR033</t>
  </si>
  <si>
    <t>PR034</t>
  </si>
  <si>
    <t>PR035</t>
  </si>
  <si>
    <t>PR036</t>
  </si>
  <si>
    <t>PR037</t>
  </si>
  <si>
    <t>PR038</t>
  </si>
  <si>
    <t>PR039</t>
  </si>
  <si>
    <t>PR040</t>
  </si>
  <si>
    <t>PR041</t>
  </si>
  <si>
    <t>PR042</t>
  </si>
  <si>
    <t>PR043</t>
  </si>
  <si>
    <t>PR044</t>
  </si>
  <si>
    <t>PR045</t>
  </si>
  <si>
    <t>PR046</t>
  </si>
  <si>
    <t>PR048</t>
  </si>
  <si>
    <t>PR049</t>
  </si>
  <si>
    <t>PR050</t>
  </si>
  <si>
    <t>PR051</t>
  </si>
  <si>
    <t>PR052</t>
  </si>
  <si>
    <t>PR053</t>
  </si>
  <si>
    <t>PR054</t>
  </si>
  <si>
    <t>PR055</t>
  </si>
  <si>
    <t>PR056</t>
  </si>
  <si>
    <t>PR057</t>
  </si>
  <si>
    <t>PR058</t>
  </si>
  <si>
    <t>PR060</t>
  </si>
  <si>
    <t>PR061</t>
  </si>
  <si>
    <t>PR062</t>
  </si>
  <si>
    <t>PR063</t>
  </si>
  <si>
    <t>PR064</t>
  </si>
  <si>
    <t>PR065</t>
  </si>
  <si>
    <t>PR066</t>
  </si>
  <si>
    <t>PR067</t>
  </si>
  <si>
    <t>PR068</t>
  </si>
  <si>
    <t>PR069</t>
  </si>
  <si>
    <t>PR070</t>
  </si>
  <si>
    <t>PR071</t>
  </si>
  <si>
    <t>PR072</t>
  </si>
  <si>
    <t>PR073</t>
  </si>
  <si>
    <t>PR074</t>
  </si>
  <si>
    <t>PR075</t>
  </si>
  <si>
    <t>PR076</t>
  </si>
  <si>
    <t>PR077</t>
  </si>
  <si>
    <t>PR078</t>
  </si>
  <si>
    <t>PR079</t>
  </si>
  <si>
    <t>PR080</t>
  </si>
  <si>
    <t>PR081</t>
  </si>
  <si>
    <t>PR082</t>
  </si>
  <si>
    <t>PR083</t>
  </si>
  <si>
    <t>PR084</t>
  </si>
  <si>
    <t>PR085</t>
  </si>
  <si>
    <t>PR086</t>
  </si>
  <si>
    <t>PR087</t>
  </si>
  <si>
    <t>PR088</t>
  </si>
  <si>
    <t>PR091</t>
  </si>
  <si>
    <t>PR092</t>
  </si>
  <si>
    <t>PR095</t>
  </si>
  <si>
    <t>PR096</t>
  </si>
  <si>
    <t>PR027_1</t>
  </si>
  <si>
    <t>PR027_2</t>
  </si>
  <si>
    <t>PR054_1</t>
  </si>
  <si>
    <t>PR065_1</t>
  </si>
  <si>
    <t>PR081_1</t>
  </si>
  <si>
    <t>PR083_1</t>
  </si>
  <si>
    <t>PV036_1</t>
  </si>
  <si>
    <t>PV036_2</t>
  </si>
  <si>
    <t>PV036_3</t>
  </si>
  <si>
    <t>62</t>
  </si>
  <si>
    <t>63</t>
  </si>
  <si>
    <t>64</t>
  </si>
  <si>
    <t>65</t>
  </si>
  <si>
    <t xml:space="preserve">
Vyplněný soubor přejmenuje do následujícího tvaru názvu:</t>
  </si>
  <si>
    <t>od 01/2002</t>
  </si>
  <si>
    <t>do 12/2001</t>
  </si>
  <si>
    <t xml:space="preserve"> (Kontrola aktiv a pasiv)</t>
  </si>
  <si>
    <r>
      <t>R  O  Z  V  A  H  A</t>
    </r>
    <r>
      <rPr>
        <b/>
        <sz val="11"/>
        <rFont val="Arial CE"/>
        <family val="2"/>
        <charset val="238"/>
      </rPr>
      <t xml:space="preserve">
Období od:</t>
    </r>
  </si>
  <si>
    <r>
      <t xml:space="preserve">K vyplnění a uložení je třeba </t>
    </r>
    <r>
      <rPr>
        <b/>
        <sz val="11"/>
        <rFont val="Arial"/>
        <family val="2"/>
      </rPr>
      <t>verze MS EXCEL 97 a vyšší.</t>
    </r>
  </si>
  <si>
    <t>ř.063+066+071+075+078</t>
  </si>
  <si>
    <t>B.  DLOUHODOBÝ MAJETEK</t>
  </si>
  <si>
    <t>5. Goodwill</t>
  </si>
  <si>
    <t>6. Jiný dlouhodobý nehmotný majetek</t>
  </si>
  <si>
    <t>7. Nedokončený dlouhodobý nehmotný majetek</t>
  </si>
  <si>
    <t>8. Poskytnuté zálohy na dlouhodobý nehmotný majetek</t>
  </si>
  <si>
    <t>9. Oceňovací rozdíl k nabytému majetku</t>
  </si>
  <si>
    <t>1. Podíly v ovládaných a řízených osobách</t>
  </si>
  <si>
    <t>6. Pořizovaný dlouhodobý finanční majetek</t>
  </si>
  <si>
    <t>1. Pohledávky z obchodních vztahů</t>
  </si>
  <si>
    <t>4. Pohledávky za společníky, členy družstva a za účastníky sdružení</t>
  </si>
  <si>
    <t>5. Sociální zabezpečení a zdravotní pojištění</t>
  </si>
  <si>
    <t>6. Stát - daňové pohledávky</t>
  </si>
  <si>
    <t>9. Jiné pohledávky</t>
  </si>
  <si>
    <t>3. Krátkodobé cenné papíry a podíly</t>
  </si>
  <si>
    <t>4. Pořizovaný krátkodobý finanční majetek</t>
  </si>
  <si>
    <t>2. Komplexní náklady příštích období</t>
  </si>
  <si>
    <t>3. Příjmy příštích období</t>
  </si>
  <si>
    <t>2. Vlastní akcie a vlastní obchodní podíly (-)</t>
  </si>
  <si>
    <t>A.III. REZERVNÍ FONDY, NEDĚLITELNÝ FOND A OSTATNÍ FONDY ZE ZISKU</t>
  </si>
  <si>
    <t>1. Zákonný rezervní fond/Nedělitelný fond</t>
  </si>
  <si>
    <t>2. Statutární a ostatní fondy</t>
  </si>
  <si>
    <t>A.V. VÝSLEDEK HOSPODAŘENÍ BĚŽNÉHO ÚČETNÍHO OBDOBÍ /+ -/</t>
  </si>
  <si>
    <t>1. Rezervy podle zvláštních právních předpisů</t>
  </si>
  <si>
    <t>2. Rezerva na důchody a podobné závazky</t>
  </si>
  <si>
    <t>3. Rezerva na daň z příjmů</t>
  </si>
  <si>
    <t>4. Ostatní rezervy</t>
  </si>
  <si>
    <t>1. Závazky z obchodních vztahů</t>
  </si>
  <si>
    <t>4. Závazky ke společníkům, členům družstva a k účastníkům sdružení</t>
  </si>
  <si>
    <t>5. Dlouhodobé přijaté zálohy</t>
  </si>
  <si>
    <t>6. Vydané dluhopisy</t>
  </si>
  <si>
    <t>7. Dlouhodobé směnky k úhradě</t>
  </si>
  <si>
    <t>8. Dohadné účty pasivní</t>
  </si>
  <si>
    <t>9. Jiné závazky</t>
  </si>
  <si>
    <t>10. Odložený daňový závazek</t>
  </si>
  <si>
    <t>5. Závazky k zaměstnancům</t>
  </si>
  <si>
    <t>6. Závazky ze sociálního zabezpečení a zdravotního pojištění</t>
  </si>
  <si>
    <t>7. Stát - daňové závazky a dotace</t>
  </si>
  <si>
    <t>8. Krátkodobé přijaté zálohy</t>
  </si>
  <si>
    <t>9. Vydané dluhopisy</t>
  </si>
  <si>
    <t>10. Dohadné účty pasivní</t>
  </si>
  <si>
    <t>11. Jiné závazky</t>
  </si>
  <si>
    <t>2. Změna stavu zásob vlastní činnosti</t>
  </si>
  <si>
    <t>3. Náklady na sociální zabezpečení a zdravotní pojištění</t>
  </si>
  <si>
    <t>1.Tržby z prodeje dlouhodobého majetku</t>
  </si>
  <si>
    <t>2. Tržby z prodeje materiálu</t>
  </si>
  <si>
    <t>2. Prodaný materiál</t>
  </si>
  <si>
    <t>G. Změna stavu rezerv a opravných položek v provozní oblasti a komplexních nákladů příštích období</t>
  </si>
  <si>
    <t>IV. Ostatní provozní výnosy</t>
  </si>
  <si>
    <t>H. Ostatní provozní náklady</t>
  </si>
  <si>
    <t>V. Převod provozních výnosů</t>
  </si>
  <si>
    <t>I. Převod provozních nákladů</t>
  </si>
  <si>
    <t>VI. Tržby z prodeje cenných papírů a podílů</t>
  </si>
  <si>
    <t>J. Prodané cenné papíry a podíly</t>
  </si>
  <si>
    <t>VII. VÝNOSY Z DLOUHODOBÉHO FINANČNÍHO MAJETKU</t>
  </si>
  <si>
    <t>1. Výnosy z podílů v ovládaných a řízených osobách a v účetních jednotkách pod podstatným vlivem</t>
  </si>
  <si>
    <t>VIII. Výnosy z krátkodobého finančního majetku</t>
  </si>
  <si>
    <t>K. Náklady z finančního majetku</t>
  </si>
  <si>
    <t>XI. Výnosy z přecenění cenných papírů a derivátů</t>
  </si>
  <si>
    <t>L. Náklady z přecenění cenných papírů a derivátů</t>
  </si>
  <si>
    <t>M. Změna stavu rezerv a opravných položek ve finanční oblasti</t>
  </si>
  <si>
    <t>X. Výnosové úroky</t>
  </si>
  <si>
    <t>N. Nákladové úroky</t>
  </si>
  <si>
    <t>XI. Ostatní finanční výnosy</t>
  </si>
  <si>
    <t>O. Ostatní finanční náklady</t>
  </si>
  <si>
    <t>XII. Převod finančních výnosů</t>
  </si>
  <si>
    <t>P. Převod finančních nákladů</t>
  </si>
  <si>
    <t>Q. DAŇ Z PŘÍJMŮ ZA BĚŽNOU ČINNOST</t>
  </si>
  <si>
    <t>XIII. Mimořádné výnosy</t>
  </si>
  <si>
    <t>R. Mimořádné náklady</t>
  </si>
  <si>
    <t>S. DAŇ Z PŘÍJMŮ Z MIMOŘÁDNÉ ČINNOSTI</t>
  </si>
  <si>
    <t>T. Převod podílu na výsledku hospodaření společníkům (+/-)</t>
  </si>
  <si>
    <t>do 12/2002</t>
  </si>
  <si>
    <t>008_1</t>
  </si>
  <si>
    <t>040_1</t>
  </si>
  <si>
    <t>041_1</t>
  </si>
  <si>
    <t>ř. 037 až 041_1</t>
  </si>
  <si>
    <t>049_1</t>
  </si>
  <si>
    <t>049_2</t>
  </si>
  <si>
    <t>057_1</t>
  </si>
  <si>
    <t>ř. 072 až 074</t>
  </si>
  <si>
    <t>PR094</t>
  </si>
  <si>
    <t>PR093</t>
  </si>
  <si>
    <t>100_1</t>
  </si>
  <si>
    <t>100_2</t>
  </si>
  <si>
    <t>100_3</t>
  </si>
  <si>
    <t>ř. 092 až 100_3</t>
  </si>
  <si>
    <t>19_1</t>
  </si>
  <si>
    <t>19_2</t>
  </si>
  <si>
    <t>ř. 19_1+19_2</t>
  </si>
  <si>
    <t>ř.20_1+20_2</t>
  </si>
  <si>
    <t>20_1</t>
  </si>
  <si>
    <t>20_2</t>
  </si>
  <si>
    <t>ř. 11-12-17-18+19-20+21-22-22_1+23-24+25-26+27-28</t>
  </si>
  <si>
    <t>22_1</t>
  </si>
  <si>
    <t>36_4</t>
  </si>
  <si>
    <t>081_2</t>
  </si>
  <si>
    <t>081_3</t>
  </si>
  <si>
    <t>073_1</t>
  </si>
  <si>
    <t>090_1</t>
  </si>
  <si>
    <t>PR090</t>
  </si>
  <si>
    <t>090_2</t>
  </si>
  <si>
    <t>090_3</t>
  </si>
  <si>
    <t>090_4</t>
  </si>
  <si>
    <t xml:space="preserve">ř. 085 až 090_4 </t>
  </si>
  <si>
    <t>8. Dohadné účty aktivní</t>
  </si>
  <si>
    <t>C.IV. KRÁTKODOBÝ FINANČNÍ MAJETEK</t>
  </si>
  <si>
    <t>1. Zůstatková cena prodaného dlouhodobého majetku</t>
  </si>
  <si>
    <t>PR041_1</t>
  </si>
  <si>
    <t>PR049_1</t>
  </si>
  <si>
    <t>PR049_2</t>
  </si>
  <si>
    <t>PR057_1</t>
  </si>
  <si>
    <t>PR073_1</t>
  </si>
  <si>
    <t>PR008_1</t>
  </si>
  <si>
    <t>PR040_1</t>
  </si>
  <si>
    <t>PR082_1</t>
  </si>
  <si>
    <t>PR082_2</t>
  </si>
  <si>
    <t>PR085_1</t>
  </si>
  <si>
    <t>PR086_1</t>
  </si>
  <si>
    <t>PR090_2</t>
  </si>
  <si>
    <t>PR090_4</t>
  </si>
  <si>
    <t>PR096_1</t>
  </si>
  <si>
    <t>PR096_2</t>
  </si>
  <si>
    <t>PR096_3</t>
  </si>
  <si>
    <t>PV019_1</t>
  </si>
  <si>
    <t>PV019_2</t>
  </si>
  <si>
    <t>PV020_1</t>
  </si>
  <si>
    <t>PV020_2</t>
  </si>
  <si>
    <t>PV022_1</t>
  </si>
  <si>
    <t>PV036_4</t>
  </si>
  <si>
    <t>ř. 30-31+32+36-36_1+36_2-36_3-36_4+37-38+39-40+41-42+43-44+45-46</t>
  </si>
  <si>
    <t>PV064_1</t>
  </si>
  <si>
    <t>64_1</t>
  </si>
  <si>
    <t>Ostatní užití zisku</t>
  </si>
  <si>
    <t>2. Krátkodobé bankovní úvěry</t>
  </si>
  <si>
    <t xml:space="preserve">Dividendy, podíly na zisku </t>
  </si>
  <si>
    <r>
      <t>V Ý K A Z   Z I S K U  A   Z T R Á T Y -  D R U H O V  É  Č L E N Ě N Í</t>
    </r>
    <r>
      <rPr>
        <b/>
        <sz val="11"/>
        <rFont val="Arial CE"/>
        <family val="2"/>
        <charset val="238"/>
      </rPr>
      <t xml:space="preserve">
Období od:</t>
    </r>
  </si>
  <si>
    <t>PR089</t>
  </si>
  <si>
    <t>PR001</t>
  </si>
  <si>
    <t>;</t>
  </si>
  <si>
    <t>2. Podíly v účetních jednotkách pod podstatným vlivem</t>
  </si>
  <si>
    <t>PD001</t>
  </si>
  <si>
    <t>PD002</t>
  </si>
  <si>
    <t>PD003</t>
  </si>
  <si>
    <t>PD004</t>
  </si>
  <si>
    <t>PD005</t>
  </si>
  <si>
    <t>PD006</t>
  </si>
  <si>
    <t>PD007</t>
  </si>
  <si>
    <t>PD008</t>
  </si>
  <si>
    <t>PD009</t>
  </si>
  <si>
    <t>PD010</t>
  </si>
  <si>
    <t>PD011</t>
  </si>
  <si>
    <t>Počet neplatičů nad 30 dnů po splatnosti</t>
  </si>
  <si>
    <t>PD012</t>
  </si>
  <si>
    <t>PD013</t>
  </si>
  <si>
    <t>Předpokládané výše dotace na úrokovou sazbu (%)</t>
  </si>
  <si>
    <t>Upozorňujeme, že pokud odeslaná data nebudou vyplněna v aktuální verzi přílohy, je banka oprávněna vyžádat si data od klienta znovu, vyplněná v aktuální verzi přílohy.</t>
  </si>
  <si>
    <r>
      <t>Plochy rekonstruovaných bytů v m</t>
    </r>
    <r>
      <rPr>
        <vertAlign val="superscript"/>
        <sz val="11"/>
        <rFont val="Arial CE"/>
        <family val="2"/>
        <charset val="238"/>
      </rPr>
      <t>2</t>
    </r>
  </si>
  <si>
    <t xml:space="preserve">ř. 002+003+028+056                       +060 </t>
  </si>
  <si>
    <t>v tis. Kč</t>
  </si>
  <si>
    <t xml:space="preserve">Před vyplněním přílohy je v zájmu klienta zkontrolovat, zda verze přílohy, kterou si stáhl z webových stránek banky, kterou  hodlá vyplnit     a odeslat bance odpovídá verzi přílohy, která je v den odesílání zveřejněna na webových stránkách banky. </t>
  </si>
  <si>
    <r>
      <t xml:space="preserve">Klient vyplní tabulky s ekonomickými údaji na následujícím listu. Požadované hodnoty zadá do </t>
    </r>
    <r>
      <rPr>
        <b/>
        <sz val="11"/>
        <rFont val="Arial"/>
        <family val="2"/>
      </rPr>
      <t>světle zeleně</t>
    </r>
    <r>
      <rPr>
        <sz val="11"/>
        <rFont val="Arial"/>
        <family val="2"/>
      </rPr>
      <t xml:space="preserve"> označených polí, ostatní pole nevyplňuje.  Hodnoty se vyplňují  </t>
    </r>
    <r>
      <rPr>
        <b/>
        <sz val="11"/>
        <rFont val="Arial"/>
        <family val="2"/>
      </rPr>
      <t>v tis. Kč.</t>
    </r>
  </si>
  <si>
    <t xml:space="preserve">Ekonomické údaje zpracuje za období, pro které je povinen plnit informační povinnost podle uzavřené smlouvy s bankou. </t>
  </si>
  <si>
    <t>V případě, že se období klienta nekryje  s obdobím kalendářního roku, klient přepíše  v záhlaví tabulek data počátku a konce účetního období.</t>
  </si>
  <si>
    <t>Pokyny pro vyplnění informací o ekonomické situaci BD / SVJ - monitoring</t>
  </si>
  <si>
    <t>Počet členů družstva (nebo vlastníků jednotek)</t>
  </si>
  <si>
    <t>Počet družstevních bytů ve vlastnictví družstva  (u SVJ vyplňte 0)</t>
  </si>
  <si>
    <t>Roční tvorba dlouhodobých záloh z nájmu [tis. Kč]</t>
  </si>
  <si>
    <t>Celkem zálohy na služby a nájemné za rok (hrubý předpis nájemného) [tis. Kč]</t>
  </si>
  <si>
    <t>Suma (stav) dlouhodobých záloh k ultimu roku [tis. Kč]</t>
  </si>
  <si>
    <t>Pohledávky po splatnosti nad 30 dní [tis Kč]</t>
  </si>
  <si>
    <t>Ostatní příjmy (např. příjmy z pronájmu nebytových prostor) [tis. Kč]</t>
  </si>
  <si>
    <t>Pohledávky za služby a nájemné po splatnosti nad 30 dní (bez poplatku z prodlení) [tis. Kč]</t>
  </si>
  <si>
    <t>Počet bytů celkem - u BD byty ve vlastnictví BD a byty ve správě BD, u SVJ počet bytů</t>
  </si>
  <si>
    <r>
      <t>Příděl do fondu oprav na m</t>
    </r>
    <r>
      <rPr>
        <vertAlign val="superscript"/>
        <sz val="11"/>
        <rFont val="Arial CE"/>
        <family val="2"/>
        <charset val="238"/>
      </rPr>
      <t>2</t>
    </r>
    <r>
      <rPr>
        <sz val="11"/>
        <rFont val="Arial CE"/>
        <charset val="238"/>
      </rPr>
      <t>/měsíc [Kč]</t>
    </r>
  </si>
  <si>
    <t>4. Půjčky a úvěry - ovládající a řídící osoba, podstatný vliv</t>
  </si>
  <si>
    <t>2. Pohledávky - ovládající a řídící osoba</t>
  </si>
  <si>
    <t>3. Pohledávky - podstatný vliv</t>
  </si>
  <si>
    <t>5. Dlouhodobé poskytnuté zálohy</t>
  </si>
  <si>
    <t>6. Dohadné účty aktivní</t>
  </si>
  <si>
    <t>7. Jiné pohledávky</t>
  </si>
  <si>
    <t>8. Odložená daňová pohledávka</t>
  </si>
  <si>
    <t>7. Krátkodobé poskytnuté zálohy</t>
  </si>
  <si>
    <t>2. Neuhrazená ztráta minulých let (-)</t>
  </si>
  <si>
    <t>2. Závazky - ovládající a řídící osoba</t>
  </si>
  <si>
    <t>3. Závazky - podstatný vliv</t>
  </si>
  <si>
    <t>PR040_0</t>
  </si>
  <si>
    <t>040_0</t>
  </si>
  <si>
    <t>?? - Nastavte počátek účetního období</t>
  </si>
  <si>
    <t>?? - Nastavte konec účetního období</t>
  </si>
  <si>
    <t>Účetní výkazy jsou aktualizoovány podle vyhlášky č. 472, kterou se mění vyhláška č. 500/2002 Sb. k zákonu č.563/1991 Sb. o účetnictví pro účetní jednotky, které jsou podnikateli účtující v soustavě podvojného účetnictví.</t>
  </si>
  <si>
    <t>ř.081_1+081_2+081_3+ 083</t>
  </si>
  <si>
    <t>ř. 107+108</t>
  </si>
  <si>
    <t>"Účetnictví"</t>
  </si>
  <si>
    <t>ř. 056</t>
  </si>
  <si>
    <t>ř. 057 až 058</t>
  </si>
  <si>
    <t xml:space="preserve">Název / jméno klienta: </t>
  </si>
  <si>
    <t>IČ / RČ:</t>
  </si>
  <si>
    <t xml:space="preserve">Poznámka </t>
  </si>
  <si>
    <t>Období</t>
  </si>
  <si>
    <r>
      <t>Klient_PU_ddmmrr.xls (</t>
    </r>
    <r>
      <rPr>
        <i/>
        <sz val="11"/>
        <rFont val="Arial"/>
        <family val="2"/>
      </rPr>
      <t>klient</t>
    </r>
    <r>
      <rPr>
        <sz val="11"/>
        <rFont val="Arial"/>
        <family val="2"/>
      </rPr>
      <t xml:space="preserve"> – zkrácený název klienta, </t>
    </r>
    <r>
      <rPr>
        <i/>
        <sz val="11"/>
        <rFont val="Arial"/>
        <family val="2"/>
      </rPr>
      <t xml:space="preserve">ddmmrr – </t>
    </r>
    <r>
      <rPr>
        <sz val="11"/>
        <rFont val="Arial"/>
        <family val="2"/>
      </rPr>
      <t xml:space="preserve">datum vyhotovení souboru ve tvaru - </t>
    </r>
    <r>
      <rPr>
        <i/>
        <sz val="11"/>
        <rFont val="Arial"/>
        <family val="2"/>
      </rPr>
      <t>(dd)</t>
    </r>
    <r>
      <rPr>
        <sz val="11"/>
        <rFont val="Arial"/>
        <family val="2"/>
      </rPr>
      <t xml:space="preserve"> den,  </t>
    </r>
    <r>
      <rPr>
        <i/>
        <sz val="11"/>
        <rFont val="Arial"/>
        <family val="2"/>
      </rPr>
      <t>(mm)</t>
    </r>
    <r>
      <rPr>
        <sz val="11"/>
        <rFont val="Arial"/>
        <family val="2"/>
      </rPr>
      <t xml:space="preserve"> měsíc a </t>
    </r>
    <r>
      <rPr>
        <i/>
        <sz val="11"/>
        <rFont val="Arial"/>
        <family val="2"/>
      </rPr>
      <t>(rr)</t>
    </r>
    <r>
      <rPr>
        <sz val="11"/>
        <rFont val="Arial"/>
        <family val="2"/>
      </rPr>
      <t xml:space="preserve"> poslední dvojčíslí roku (</t>
    </r>
    <r>
      <rPr>
        <i/>
        <sz val="11"/>
        <rFont val="Arial"/>
        <family val="2"/>
      </rPr>
      <t>např. ALFA_PU_150117.xls</t>
    </r>
    <r>
      <rPr>
        <sz val="11"/>
        <rFont val="Arial"/>
        <family val="2"/>
      </rPr>
      <t>)).</t>
    </r>
  </si>
  <si>
    <t>Verze  001_12 platná od  1.1.2024</t>
  </si>
  <si>
    <r>
      <t xml:space="preserve">Příloha C -  </t>
    </r>
    <r>
      <rPr>
        <b/>
        <sz val="14"/>
        <color indexed="10"/>
        <rFont val="Arial CE"/>
        <family val="2"/>
        <charset val="238"/>
      </rPr>
      <t>verze 001_12  platná od 1.1.2024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</si>
</sst>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b/>
      <sz val="11"/>
      <color indexed="16"/>
      <name val="Arial CE"/>
      <family val="2"/>
      <charset val="238"/>
    </font>
    <font>
      <b/>
      <sz val="11"/>
      <name val="Arial CE"/>
      <family val="2"/>
      <charset val="238"/>
    </font>
    <font>
      <b/>
      <sz val="11"/>
      <color indexed="10"/>
      <name val="Arial CE"/>
      <family val="2"/>
      <charset val="238"/>
    </font>
    <font>
      <sz val="10"/>
      <name val="Arial"/>
      <charset val="238"/>
    </font>
    <font>
      <sz val="11"/>
      <name val="Arial CE"/>
      <family val="2"/>
      <charset val="238"/>
    </font>
    <font>
      <i/>
      <sz val="11"/>
      <name val="Arial CE"/>
      <family val="2"/>
      <charset val="238"/>
    </font>
    <font>
      <sz val="11"/>
      <name val="Arial CE"/>
      <charset val="238"/>
    </font>
    <font>
      <sz val="11"/>
      <color indexed="16"/>
      <name val="Arial CE"/>
      <family val="2"/>
      <charset val="238"/>
    </font>
    <font>
      <sz val="11"/>
      <color indexed="8"/>
      <name val="Arial CE"/>
      <family val="2"/>
      <charset val="238"/>
    </font>
    <font>
      <sz val="11"/>
      <name val="Arial Narrow"/>
      <family val="2"/>
      <charset val="238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8"/>
      <name val="Arial CE"/>
      <family val="2"/>
      <charset val="238"/>
    </font>
    <font>
      <i/>
      <sz val="11"/>
      <name val="Arial"/>
      <family val="2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b/>
      <sz val="12"/>
      <color indexed="10"/>
      <name val="Arial"/>
      <family val="2"/>
    </font>
    <font>
      <b/>
      <sz val="12"/>
      <color indexed="12"/>
      <name val="Arial CE"/>
      <family val="2"/>
      <charset val="238"/>
    </font>
    <font>
      <vertAlign val="superscript"/>
      <sz val="11"/>
      <name val="Arial CE"/>
      <family val="2"/>
      <charset val="238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6"/>
      <name val="Arial CE"/>
      <charset val="238"/>
    </font>
    <font>
      <sz val="9"/>
      <name val="Arial"/>
      <family val="2"/>
      <charset val="238"/>
    </font>
    <font>
      <u/>
      <sz val="11"/>
      <name val="Arial CE"/>
      <family val="2"/>
      <charset val="238"/>
    </font>
    <font>
      <b/>
      <sz val="14"/>
      <color indexed="10"/>
      <name val="Arial CE"/>
      <family val="2"/>
      <charset val="238"/>
    </font>
    <font>
      <b/>
      <sz val="14"/>
      <name val="Arial"/>
      <family val="2"/>
      <charset val="238"/>
    </font>
    <font>
      <sz val="10"/>
      <name val="Arial CE"/>
      <charset val="238"/>
    </font>
    <font>
      <u/>
      <sz val="11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31" fillId="0" borderId="0"/>
  </cellStyleXfs>
  <cellXfs count="230">
    <xf numFmtId="0" fontId="0" fillId="0" borderId="0" xfId="0"/>
    <xf numFmtId="1" fontId="3" fillId="0" borderId="1" xfId="2" applyNumberFormat="1" applyFont="1" applyFill="1" applyBorder="1" applyAlignment="1" applyProtection="1">
      <alignment horizontal="center" vertical="center"/>
      <protection hidden="1"/>
    </xf>
    <xf numFmtId="49" fontId="3" fillId="2" borderId="2" xfId="2" applyNumberFormat="1" applyFont="1" applyFill="1" applyBorder="1" applyAlignment="1" applyProtection="1">
      <alignment horizontal="center"/>
      <protection hidden="1"/>
    </xf>
    <xf numFmtId="1" fontId="3" fillId="2" borderId="3" xfId="2" applyNumberFormat="1" applyFont="1" applyFill="1" applyBorder="1" applyAlignment="1" applyProtection="1">
      <alignment horizontal="center"/>
      <protection hidden="1"/>
    </xf>
    <xf numFmtId="1" fontId="4" fillId="0" borderId="4" xfId="2" applyNumberFormat="1" applyFont="1" applyFill="1" applyBorder="1" applyProtection="1">
      <protection hidden="1"/>
    </xf>
    <xf numFmtId="49" fontId="7" fillId="0" borderId="5" xfId="2" applyNumberFormat="1" applyFont="1" applyFill="1" applyBorder="1" applyAlignment="1" applyProtection="1">
      <alignment horizontal="left"/>
      <protection hidden="1"/>
    </xf>
    <xf numFmtId="1" fontId="7" fillId="0" borderId="4" xfId="2" applyNumberFormat="1" applyFont="1" applyFill="1" applyBorder="1" applyProtection="1">
      <protection hidden="1"/>
    </xf>
    <xf numFmtId="49" fontId="7" fillId="0" borderId="4" xfId="2" applyNumberFormat="1" applyFont="1" applyFill="1" applyBorder="1" applyAlignment="1" applyProtection="1">
      <alignment wrapText="1"/>
      <protection hidden="1"/>
    </xf>
    <xf numFmtId="1" fontId="7" fillId="0" borderId="6" xfId="2" applyNumberFormat="1" applyFont="1" applyFill="1" applyBorder="1" applyProtection="1">
      <protection hidden="1"/>
    </xf>
    <xf numFmtId="49" fontId="7" fillId="0" borderId="7" xfId="2" applyNumberFormat="1" applyFont="1" applyFill="1" applyBorder="1" applyAlignment="1" applyProtection="1">
      <alignment horizontal="left"/>
      <protection hidden="1"/>
    </xf>
    <xf numFmtId="1" fontId="11" fillId="0" borderId="4" xfId="2" applyNumberFormat="1" applyFont="1" applyFill="1" applyBorder="1" applyProtection="1">
      <protection hidden="1"/>
    </xf>
    <xf numFmtId="1" fontId="7" fillId="0" borderId="8" xfId="2" applyNumberFormat="1" applyFont="1" applyFill="1" applyBorder="1" applyAlignment="1" applyProtection="1">
      <alignment vertical="center"/>
    </xf>
    <xf numFmtId="49" fontId="7" fillId="0" borderId="9" xfId="2" applyNumberFormat="1" applyFont="1" applyFill="1" applyBorder="1" applyAlignment="1" applyProtection="1">
      <alignment horizontal="left"/>
      <protection hidden="1"/>
    </xf>
    <xf numFmtId="1" fontId="7" fillId="0" borderId="5" xfId="2" applyNumberFormat="1" applyFont="1" applyFill="1" applyBorder="1" applyAlignment="1" applyProtection="1">
      <alignment vertical="center"/>
    </xf>
    <xf numFmtId="49" fontId="7" fillId="0" borderId="10" xfId="2" applyNumberFormat="1" applyFont="1" applyFill="1" applyBorder="1" applyAlignment="1" applyProtection="1">
      <alignment horizontal="left"/>
      <protection hidden="1"/>
    </xf>
    <xf numFmtId="49" fontId="4" fillId="0" borderId="4" xfId="2" applyNumberFormat="1" applyFont="1" applyFill="1" applyBorder="1" applyAlignment="1" applyProtection="1">
      <alignment horizontal="center"/>
      <protection hidden="1"/>
    </xf>
    <xf numFmtId="49" fontId="4" fillId="0" borderId="6" xfId="2" applyNumberFormat="1" applyFont="1" applyFill="1" applyBorder="1" applyAlignment="1" applyProtection="1">
      <alignment horizontal="center"/>
      <protection hidden="1"/>
    </xf>
    <xf numFmtId="1" fontId="10" fillId="0" borderId="1" xfId="2" applyNumberFormat="1" applyFont="1" applyFill="1" applyBorder="1" applyAlignment="1" applyProtection="1">
      <alignment vertical="center" wrapText="1"/>
      <protection hidden="1"/>
    </xf>
    <xf numFmtId="49" fontId="7" fillId="0" borderId="4" xfId="2" applyNumberFormat="1" applyFont="1" applyFill="1" applyBorder="1" applyAlignment="1" applyProtection="1">
      <alignment horizontal="left" wrapText="1"/>
      <protection hidden="1"/>
    </xf>
    <xf numFmtId="49" fontId="7" fillId="0" borderId="6" xfId="2" applyNumberFormat="1" applyFont="1" applyFill="1" applyBorder="1" applyAlignment="1" applyProtection="1">
      <alignment wrapText="1"/>
      <protection hidden="1"/>
    </xf>
    <xf numFmtId="49" fontId="3" fillId="2" borderId="2" xfId="2" applyNumberFormat="1" applyFont="1" applyFill="1" applyBorder="1" applyAlignment="1" applyProtection="1">
      <alignment horizontal="left" wrapText="1"/>
      <protection hidden="1"/>
    </xf>
    <xf numFmtId="49" fontId="7" fillId="0" borderId="11" xfId="2" applyNumberFormat="1" applyFont="1" applyFill="1" applyBorder="1" applyAlignment="1" applyProtection="1">
      <alignment wrapText="1"/>
      <protection hidden="1"/>
    </xf>
    <xf numFmtId="49" fontId="7" fillId="0" borderId="12" xfId="2" applyNumberFormat="1" applyFont="1" applyFill="1" applyBorder="1" applyAlignment="1" applyProtection="1">
      <alignment wrapText="1"/>
      <protection hidden="1"/>
    </xf>
    <xf numFmtId="1" fontId="4" fillId="0" borderId="13" xfId="2" applyNumberFormat="1" applyFont="1" applyFill="1" applyBorder="1" applyProtection="1">
      <protection hidden="1"/>
    </xf>
    <xf numFmtId="49" fontId="4" fillId="0" borderId="13" xfId="2" applyNumberFormat="1" applyFont="1" applyFill="1" applyBorder="1" applyAlignment="1" applyProtection="1">
      <alignment horizontal="center"/>
      <protection hidden="1"/>
    </xf>
    <xf numFmtId="49" fontId="7" fillId="0" borderId="13" xfId="2" applyNumberFormat="1" applyFont="1" applyFill="1" applyBorder="1" applyAlignment="1" applyProtection="1">
      <alignment wrapText="1"/>
      <protection hidden="1"/>
    </xf>
    <xf numFmtId="49" fontId="7" fillId="0" borderId="14" xfId="2" applyNumberFormat="1" applyFont="1" applyFill="1" applyBorder="1" applyAlignment="1" applyProtection="1">
      <alignment horizontal="left"/>
      <protection hidden="1"/>
    </xf>
    <xf numFmtId="49" fontId="3" fillId="2" borderId="15" xfId="2" applyNumberFormat="1" applyFont="1" applyFill="1" applyBorder="1" applyAlignment="1" applyProtection="1">
      <alignment horizontal="left" wrapText="1"/>
      <protection hidden="1"/>
    </xf>
    <xf numFmtId="49" fontId="3" fillId="2" borderId="16" xfId="2" applyNumberFormat="1" applyFont="1" applyFill="1" applyBorder="1" applyAlignment="1" applyProtection="1">
      <alignment horizontal="center"/>
      <protection hidden="1"/>
    </xf>
    <xf numFmtId="1" fontId="7" fillId="0" borderId="17" xfId="2" applyNumberFormat="1" applyFont="1" applyFill="1" applyBorder="1" applyAlignment="1" applyProtection="1">
      <alignment vertical="center"/>
    </xf>
    <xf numFmtId="49" fontId="7" fillId="0" borderId="18" xfId="2" applyNumberFormat="1" applyFont="1" applyFill="1" applyBorder="1" applyAlignment="1" applyProtection="1">
      <alignment wrapText="1"/>
      <protection hidden="1"/>
    </xf>
    <xf numFmtId="49" fontId="7" fillId="0" borderId="19" xfId="2" applyNumberFormat="1" applyFont="1" applyFill="1" applyBorder="1" applyAlignment="1" applyProtection="1">
      <alignment horizontal="left"/>
      <protection hidden="1"/>
    </xf>
    <xf numFmtId="1" fontId="3" fillId="2" borderId="2" xfId="2" applyNumberFormat="1" applyFont="1" applyFill="1" applyBorder="1" applyAlignment="1" applyProtection="1">
      <alignment horizontal="center" wrapText="1"/>
      <protection hidden="1"/>
    </xf>
    <xf numFmtId="49" fontId="4" fillId="0" borderId="20" xfId="2" applyNumberFormat="1" applyFont="1" applyFill="1" applyBorder="1" applyAlignment="1" applyProtection="1">
      <alignment horizontal="center"/>
      <protection hidden="1"/>
    </xf>
    <xf numFmtId="3" fontId="4" fillId="3" borderId="21" xfId="5" applyNumberFormat="1" applyFont="1" applyFill="1" applyBorder="1" applyAlignment="1" applyProtection="1"/>
    <xf numFmtId="3" fontId="4" fillId="3" borderId="22" xfId="5" applyNumberFormat="1" applyFont="1" applyFill="1" applyBorder="1" applyAlignment="1" applyProtection="1">
      <alignment vertical="center"/>
    </xf>
    <xf numFmtId="3" fontId="7" fillId="4" borderId="22" xfId="5" applyNumberFormat="1" applyFont="1" applyFill="1" applyBorder="1" applyAlignment="1" applyProtection="1">
      <alignment vertical="center"/>
    </xf>
    <xf numFmtId="3" fontId="7" fillId="3" borderId="22" xfId="5" applyNumberFormat="1" applyFont="1" applyFill="1" applyBorder="1" applyAlignment="1" applyProtection="1">
      <alignment vertical="center"/>
    </xf>
    <xf numFmtId="0" fontId="4" fillId="2" borderId="23" xfId="5" applyFont="1" applyFill="1" applyBorder="1" applyAlignment="1" applyProtection="1">
      <alignment horizontal="center" vertical="center" wrapText="1"/>
    </xf>
    <xf numFmtId="0" fontId="0" fillId="0" borderId="0" xfId="5" applyFont="1" applyFill="1" applyProtection="1"/>
    <xf numFmtId="0" fontId="0" fillId="0" borderId="0" xfId="5" applyFont="1" applyProtection="1"/>
    <xf numFmtId="0" fontId="4" fillId="2" borderId="24" xfId="5" applyFont="1" applyFill="1" applyBorder="1" applyAlignment="1" applyProtection="1">
      <alignment horizontal="center" vertical="center" wrapText="1"/>
    </xf>
    <xf numFmtId="0" fontId="4" fillId="2" borderId="13" xfId="3" applyFont="1" applyFill="1" applyBorder="1" applyProtection="1"/>
    <xf numFmtId="0" fontId="0" fillId="0" borderId="0" xfId="5" applyFont="1" applyFill="1" applyAlignment="1" applyProtection="1">
      <alignment vertical="center"/>
    </xf>
    <xf numFmtId="49" fontId="4" fillId="0" borderId="4" xfId="5" applyNumberFormat="1" applyFont="1" applyFill="1" applyBorder="1" applyAlignment="1" applyProtection="1">
      <alignment horizontal="center"/>
    </xf>
    <xf numFmtId="49" fontId="4" fillId="0" borderId="25" xfId="5" applyNumberFormat="1" applyFont="1" applyFill="1" applyBorder="1" applyAlignment="1" applyProtection="1">
      <alignment horizontal="center"/>
    </xf>
    <xf numFmtId="49" fontId="4" fillId="0" borderId="20" xfId="5" applyNumberFormat="1" applyFont="1" applyFill="1" applyBorder="1" applyAlignment="1" applyProtection="1">
      <alignment horizontal="center"/>
    </xf>
    <xf numFmtId="0" fontId="6" fillId="0" borderId="0" xfId="5" applyFont="1" applyProtection="1"/>
    <xf numFmtId="2" fontId="0" fillId="0" borderId="0" xfId="5" applyNumberFormat="1" applyFont="1" applyFill="1" applyProtection="1"/>
    <xf numFmtId="2" fontId="0" fillId="0" borderId="26" xfId="5" applyNumberFormat="1" applyFont="1" applyFill="1" applyBorder="1" applyProtection="1"/>
    <xf numFmtId="0" fontId="0" fillId="0" borderId="27" xfId="5" applyFont="1" applyFill="1" applyBorder="1" applyProtection="1"/>
    <xf numFmtId="0" fontId="0" fillId="0" borderId="27" xfId="5" applyFont="1" applyFill="1" applyBorder="1" applyAlignment="1" applyProtection="1">
      <alignment vertical="center"/>
    </xf>
    <xf numFmtId="0" fontId="0" fillId="0" borderId="28" xfId="5" applyFont="1" applyFill="1" applyBorder="1" applyProtection="1"/>
    <xf numFmtId="0" fontId="0" fillId="0" borderId="29" xfId="5" applyFont="1" applyFill="1" applyBorder="1" applyProtection="1"/>
    <xf numFmtId="2" fontId="0" fillId="0" borderId="0" xfId="5" applyNumberFormat="1" applyFont="1" applyProtection="1"/>
    <xf numFmtId="0" fontId="12" fillId="0" borderId="0" xfId="5" applyFont="1" applyFill="1" applyBorder="1" applyAlignment="1" applyProtection="1">
      <alignment vertical="center"/>
    </xf>
    <xf numFmtId="0" fontId="12" fillId="0" borderId="0" xfId="5" applyFont="1" applyFill="1" applyBorder="1" applyAlignment="1" applyProtection="1">
      <alignment horizontal="center" vertical="center"/>
    </xf>
    <xf numFmtId="0" fontId="12" fillId="0" borderId="0" xfId="5" applyFont="1" applyFill="1" applyBorder="1" applyAlignment="1" applyProtection="1">
      <alignment vertical="center" wrapText="1"/>
    </xf>
    <xf numFmtId="0" fontId="5" fillId="0" borderId="1" xfId="5" applyFont="1" applyFill="1" applyBorder="1" applyAlignment="1" applyProtection="1">
      <alignment vertical="center"/>
    </xf>
    <xf numFmtId="0" fontId="19" fillId="2" borderId="20" xfId="3" applyFont="1" applyFill="1" applyBorder="1" applyAlignment="1" applyProtection="1">
      <alignment wrapText="1"/>
    </xf>
    <xf numFmtId="49" fontId="7" fillId="0" borderId="12" xfId="2" applyNumberFormat="1" applyFont="1" applyFill="1" applyBorder="1" applyAlignment="1" applyProtection="1">
      <alignment horizontal="left"/>
      <protection hidden="1"/>
    </xf>
    <xf numFmtId="0" fontId="6" fillId="0" borderId="30" xfId="5" applyFont="1" applyBorder="1" applyProtection="1"/>
    <xf numFmtId="0" fontId="6" fillId="0" borderId="31" xfId="5" applyFont="1" applyBorder="1" applyProtection="1"/>
    <xf numFmtId="0" fontId="1" fillId="0" borderId="31" xfId="4" applyBorder="1" applyAlignment="1" applyProtection="1">
      <alignment vertical="center"/>
    </xf>
    <xf numFmtId="0" fontId="1" fillId="0" borderId="0" xfId="4" applyAlignment="1" applyProtection="1">
      <alignment vertical="center"/>
    </xf>
    <xf numFmtId="0" fontId="18" fillId="0" borderId="31" xfId="4" applyFont="1" applyBorder="1" applyAlignment="1" applyProtection="1">
      <alignment vertical="center"/>
    </xf>
    <xf numFmtId="0" fontId="1" fillId="0" borderId="31" xfId="4" applyBorder="1" applyProtection="1"/>
    <xf numFmtId="0" fontId="1" fillId="0" borderId="0" xfId="4" applyProtection="1"/>
    <xf numFmtId="3" fontId="7" fillId="5" borderId="22" xfId="5" applyNumberFormat="1" applyFont="1" applyFill="1" applyBorder="1" applyAlignment="1" applyProtection="1">
      <alignment horizontal="right"/>
      <protection locked="0"/>
    </xf>
    <xf numFmtId="3" fontId="4" fillId="5" borderId="22" xfId="5" applyNumberFormat="1" applyFont="1" applyFill="1" applyBorder="1" applyAlignment="1" applyProtection="1">
      <alignment horizontal="right"/>
      <protection locked="0"/>
    </xf>
    <xf numFmtId="3" fontId="7" fillId="5" borderId="32" xfId="5" applyNumberFormat="1" applyFont="1" applyFill="1" applyBorder="1" applyAlignment="1" applyProtection="1">
      <alignment horizontal="right"/>
      <protection locked="0"/>
    </xf>
    <xf numFmtId="3" fontId="7" fillId="5" borderId="33" xfId="5" applyNumberFormat="1" applyFont="1" applyFill="1" applyBorder="1" applyAlignment="1" applyProtection="1">
      <alignment horizontal="right"/>
      <protection locked="0"/>
    </xf>
    <xf numFmtId="1" fontId="8" fillId="0" borderId="4" xfId="2" applyNumberFormat="1" applyFont="1" applyFill="1" applyBorder="1" applyProtection="1">
      <protection hidden="1"/>
    </xf>
    <xf numFmtId="1" fontId="8" fillId="0" borderId="4" xfId="2" applyNumberFormat="1" applyFont="1" applyFill="1" applyBorder="1" applyAlignment="1" applyProtection="1">
      <protection hidden="1"/>
    </xf>
    <xf numFmtId="3" fontId="8" fillId="0" borderId="4" xfId="5" applyNumberFormat="1" applyFont="1" applyFill="1" applyBorder="1" applyProtection="1"/>
    <xf numFmtId="49" fontId="4" fillId="0" borderId="25" xfId="2" applyNumberFormat="1" applyFont="1" applyFill="1" applyBorder="1" applyAlignment="1" applyProtection="1">
      <alignment horizontal="center"/>
      <protection hidden="1"/>
    </xf>
    <xf numFmtId="0" fontId="0" fillId="0" borderId="0" xfId="5" applyFont="1" applyFill="1" applyAlignment="1" applyProtection="1">
      <alignment wrapText="1"/>
    </xf>
    <xf numFmtId="0" fontId="6" fillId="0" borderId="34" xfId="5" applyFont="1" applyBorder="1" applyProtection="1"/>
    <xf numFmtId="0" fontId="6" fillId="0" borderId="0" xfId="5" applyFont="1" applyBorder="1" applyProtection="1"/>
    <xf numFmtId="0" fontId="18" fillId="0" borderId="27" xfId="5" applyFont="1" applyFill="1" applyBorder="1" applyProtection="1"/>
    <xf numFmtId="0" fontId="0" fillId="0" borderId="35" xfId="5" applyFont="1" applyFill="1" applyBorder="1" applyProtection="1"/>
    <xf numFmtId="0" fontId="7" fillId="0" borderId="4" xfId="5" applyFont="1" applyFill="1" applyBorder="1" applyAlignment="1" applyProtection="1">
      <alignment vertical="center"/>
    </xf>
    <xf numFmtId="0" fontId="7" fillId="0" borderId="14" xfId="5" applyFont="1" applyFill="1" applyBorder="1" applyAlignment="1" applyProtection="1">
      <alignment vertical="center"/>
    </xf>
    <xf numFmtId="49" fontId="4" fillId="0" borderId="13" xfId="5" applyNumberFormat="1" applyFont="1" applyFill="1" applyBorder="1" applyAlignment="1" applyProtection="1">
      <alignment horizontal="center"/>
    </xf>
    <xf numFmtId="3" fontId="7" fillId="5" borderId="36" xfId="5" applyNumberFormat="1" applyFont="1" applyFill="1" applyBorder="1" applyAlignment="1" applyProtection="1">
      <alignment horizontal="right"/>
      <protection locked="0"/>
    </xf>
    <xf numFmtId="0" fontId="9" fillId="0" borderId="9" xfId="5" applyFont="1" applyBorder="1" applyAlignment="1" applyProtection="1">
      <alignment wrapText="1"/>
    </xf>
    <xf numFmtId="0" fontId="9" fillId="0" borderId="37" xfId="5" applyFont="1" applyBorder="1" applyAlignment="1" applyProtection="1">
      <alignment wrapText="1"/>
    </xf>
    <xf numFmtId="0" fontId="9" fillId="0" borderId="10" xfId="5" applyFont="1" applyBorder="1" applyAlignment="1" applyProtection="1">
      <alignment wrapText="1"/>
    </xf>
    <xf numFmtId="0" fontId="9" fillId="0" borderId="38" xfId="5" applyFont="1" applyBorder="1" applyAlignment="1" applyProtection="1">
      <alignment wrapText="1"/>
    </xf>
    <xf numFmtId="1" fontId="10" fillId="0" borderId="29" xfId="2" applyNumberFormat="1" applyFont="1" applyFill="1" applyBorder="1" applyAlignment="1" applyProtection="1">
      <alignment horizontal="center" vertical="center"/>
      <protection hidden="1"/>
    </xf>
    <xf numFmtId="3" fontId="7" fillId="5" borderId="39" xfId="5" applyNumberFormat="1" applyFont="1" applyFill="1" applyBorder="1" applyAlignment="1" applyProtection="1">
      <alignment horizontal="center"/>
      <protection locked="0"/>
    </xf>
    <xf numFmtId="14" fontId="4" fillId="2" borderId="40" xfId="5" applyNumberFormat="1" applyFont="1" applyFill="1" applyBorder="1" applyAlignment="1" applyProtection="1">
      <alignment horizontal="right"/>
    </xf>
    <xf numFmtId="3" fontId="18" fillId="0" borderId="0" xfId="5" applyNumberFormat="1" applyFont="1" applyFill="1" applyBorder="1" applyAlignment="1" applyProtection="1">
      <alignment horizontal="left" wrapText="1"/>
    </xf>
    <xf numFmtId="3" fontId="7" fillId="4" borderId="22" xfId="5" applyNumberFormat="1" applyFont="1" applyFill="1" applyBorder="1" applyAlignment="1" applyProtection="1">
      <alignment horizontal="right"/>
    </xf>
    <xf numFmtId="3" fontId="4" fillId="4" borderId="22" xfId="5" applyNumberFormat="1" applyFont="1" applyFill="1" applyBorder="1" applyAlignment="1" applyProtection="1">
      <alignment vertical="center"/>
    </xf>
    <xf numFmtId="3" fontId="4" fillId="4" borderId="36" xfId="5" applyNumberFormat="1" applyFont="1" applyFill="1" applyBorder="1" applyAlignment="1" applyProtection="1">
      <alignment horizontal="right"/>
    </xf>
    <xf numFmtId="3" fontId="7" fillId="3" borderId="22" xfId="5" applyNumberFormat="1" applyFont="1" applyFill="1" applyBorder="1" applyAlignment="1" applyProtection="1">
      <alignment horizontal="right"/>
    </xf>
    <xf numFmtId="3" fontId="4" fillId="4" borderId="33" xfId="5" applyNumberFormat="1" applyFont="1" applyFill="1" applyBorder="1" applyAlignment="1" applyProtection="1">
      <alignment vertical="center"/>
    </xf>
    <xf numFmtId="0" fontId="4" fillId="2" borderId="41" xfId="5" applyFont="1" applyFill="1" applyBorder="1" applyAlignment="1" applyProtection="1">
      <alignment horizontal="center" vertical="center" wrapText="1"/>
    </xf>
    <xf numFmtId="49" fontId="7" fillId="0" borderId="42" xfId="2" applyNumberFormat="1" applyFont="1" applyFill="1" applyBorder="1" applyAlignment="1" applyProtection="1">
      <alignment wrapText="1"/>
      <protection hidden="1"/>
    </xf>
    <xf numFmtId="49" fontId="7" fillId="0" borderId="39" xfId="2" applyNumberFormat="1" applyFont="1" applyFill="1" applyBorder="1" applyAlignment="1" applyProtection="1">
      <alignment wrapText="1"/>
      <protection hidden="1"/>
    </xf>
    <xf numFmtId="49" fontId="7" fillId="0" borderId="43" xfId="2" applyNumberFormat="1" applyFont="1" applyFill="1" applyBorder="1" applyAlignment="1" applyProtection="1">
      <alignment wrapText="1"/>
      <protection hidden="1"/>
    </xf>
    <xf numFmtId="49" fontId="4" fillId="0" borderId="44" xfId="5" applyNumberFormat="1" applyFont="1" applyFill="1" applyBorder="1" applyAlignment="1" applyProtection="1">
      <alignment horizontal="center"/>
    </xf>
    <xf numFmtId="1" fontId="3" fillId="2" borderId="45" xfId="2" applyNumberFormat="1" applyFont="1" applyFill="1" applyBorder="1" applyAlignment="1" applyProtection="1">
      <alignment horizontal="center"/>
      <protection hidden="1"/>
    </xf>
    <xf numFmtId="0" fontId="4" fillId="2" borderId="46" xfId="5" applyFont="1" applyFill="1" applyBorder="1" applyAlignment="1" applyProtection="1">
      <alignment horizontal="center" vertical="center" wrapText="1"/>
    </xf>
    <xf numFmtId="0" fontId="4" fillId="2" borderId="47" xfId="5" applyFont="1" applyFill="1" applyBorder="1" applyAlignment="1" applyProtection="1">
      <alignment horizontal="center" vertical="center" wrapText="1"/>
    </xf>
    <xf numFmtId="0" fontId="1" fillId="0" borderId="31" xfId="4" applyBorder="1" applyAlignment="1" applyProtection="1">
      <alignment horizontal="center"/>
    </xf>
    <xf numFmtId="0" fontId="1" fillId="0" borderId="0" xfId="4" applyAlignment="1" applyProtection="1">
      <alignment horizontal="center"/>
    </xf>
    <xf numFmtId="0" fontId="9" fillId="0" borderId="0" xfId="5" applyFont="1" applyFill="1" applyAlignment="1" applyProtection="1">
      <alignment horizontal="center"/>
    </xf>
    <xf numFmtId="0" fontId="26" fillId="0" borderId="31" xfId="4" applyFont="1" applyBorder="1" applyAlignment="1" applyProtection="1">
      <alignment vertical="center"/>
    </xf>
    <xf numFmtId="0" fontId="26" fillId="0" borderId="0" xfId="4" applyFont="1" applyAlignment="1" applyProtection="1">
      <alignment vertical="center"/>
    </xf>
    <xf numFmtId="0" fontId="0" fillId="2" borderId="45" xfId="5" applyFont="1" applyFill="1" applyBorder="1" applyProtection="1"/>
    <xf numFmtId="0" fontId="7" fillId="2" borderId="45" xfId="3" applyFont="1" applyFill="1" applyBorder="1" applyProtection="1"/>
    <xf numFmtId="0" fontId="9" fillId="0" borderId="15" xfId="5" applyFont="1" applyFill="1" applyBorder="1" applyAlignment="1" applyProtection="1">
      <alignment wrapText="1"/>
    </xf>
    <xf numFmtId="0" fontId="0" fillId="0" borderId="0" xfId="5" applyFont="1" applyFill="1" applyBorder="1" applyProtection="1"/>
    <xf numFmtId="0" fontId="9" fillId="0" borderId="15" xfId="5" applyFont="1" applyFill="1" applyBorder="1" applyAlignment="1" applyProtection="1"/>
    <xf numFmtId="49" fontId="7" fillId="0" borderId="48" xfId="2" applyNumberFormat="1" applyFont="1" applyFill="1" applyBorder="1" applyAlignment="1" applyProtection="1">
      <alignment horizontal="left"/>
      <protection hidden="1"/>
    </xf>
    <xf numFmtId="0" fontId="0" fillId="0" borderId="12" xfId="5" applyFont="1" applyBorder="1" applyProtection="1"/>
    <xf numFmtId="0" fontId="0" fillId="0" borderId="12" xfId="5" applyFont="1" applyFill="1" applyBorder="1" applyProtection="1"/>
    <xf numFmtId="0" fontId="7" fillId="0" borderId="12" xfId="3" applyFont="1" applyFill="1" applyBorder="1" applyProtection="1"/>
    <xf numFmtId="0" fontId="0" fillId="0" borderId="0" xfId="5" applyFont="1" applyFill="1" applyBorder="1" applyAlignment="1" applyProtection="1">
      <alignment wrapText="1"/>
    </xf>
    <xf numFmtId="0" fontId="0" fillId="0" borderId="0" xfId="5" applyFont="1" applyFill="1" applyBorder="1" applyAlignment="1" applyProtection="1">
      <alignment vertical="center"/>
    </xf>
    <xf numFmtId="0" fontId="0" fillId="0" borderId="0" xfId="5" applyFont="1" applyBorder="1" applyProtection="1"/>
    <xf numFmtId="0" fontId="6" fillId="0" borderId="49" xfId="5" applyFont="1" applyFill="1" applyBorder="1" applyProtection="1"/>
    <xf numFmtId="0" fontId="4" fillId="2" borderId="50" xfId="5" applyFont="1" applyFill="1" applyBorder="1" applyAlignment="1" applyProtection="1">
      <alignment horizontal="center" vertical="center" wrapText="1"/>
    </xf>
    <xf numFmtId="3" fontId="5" fillId="0" borderId="40" xfId="5" applyNumberFormat="1" applyFont="1" applyFill="1" applyBorder="1" applyAlignment="1" applyProtection="1">
      <alignment horizontal="right"/>
    </xf>
    <xf numFmtId="0" fontId="1" fillId="0" borderId="35" xfId="5" applyFont="1" applyFill="1" applyBorder="1" applyProtection="1"/>
    <xf numFmtId="0" fontId="1" fillId="0" borderId="51" xfId="5" applyFont="1" applyFill="1" applyBorder="1" applyProtection="1"/>
    <xf numFmtId="49" fontId="4" fillId="0" borderId="6" xfId="5" applyNumberFormat="1" applyFont="1" applyFill="1" applyBorder="1" applyAlignment="1" applyProtection="1">
      <alignment horizontal="center"/>
    </xf>
    <xf numFmtId="3" fontId="7" fillId="5" borderId="52" xfId="5" applyNumberFormat="1" applyFont="1" applyFill="1" applyBorder="1" applyAlignment="1" applyProtection="1">
      <alignment horizontal="right"/>
      <protection locked="0"/>
    </xf>
    <xf numFmtId="0" fontId="0" fillId="0" borderId="51" xfId="5" applyFont="1" applyFill="1" applyBorder="1" applyProtection="1"/>
    <xf numFmtId="0" fontId="0" fillId="0" borderId="53" xfId="5" applyFont="1" applyBorder="1" applyProtection="1"/>
    <xf numFmtId="0" fontId="7" fillId="0" borderId="4" xfId="5" applyFont="1" applyFill="1" applyBorder="1" applyProtection="1"/>
    <xf numFmtId="0" fontId="4" fillId="0" borderId="20" xfId="3" applyFont="1" applyFill="1" applyBorder="1" applyProtection="1"/>
    <xf numFmtId="0" fontId="4" fillId="0" borderId="13" xfId="3" applyFont="1" applyFill="1" applyBorder="1" applyProtection="1"/>
    <xf numFmtId="0" fontId="19" fillId="0" borderId="20" xfId="3" applyFont="1" applyFill="1" applyBorder="1" applyAlignment="1" applyProtection="1">
      <alignment wrapText="1"/>
    </xf>
    <xf numFmtId="1" fontId="4" fillId="0" borderId="29" xfId="2" applyNumberFormat="1" applyFont="1" applyFill="1" applyBorder="1" applyAlignment="1" applyProtection="1">
      <alignment horizontal="left"/>
      <protection hidden="1"/>
    </xf>
    <xf numFmtId="49" fontId="3" fillId="0" borderId="2" xfId="2" applyNumberFormat="1" applyFont="1" applyFill="1" applyBorder="1" applyAlignment="1" applyProtection="1">
      <alignment horizontal="center"/>
      <protection hidden="1"/>
    </xf>
    <xf numFmtId="0" fontId="4" fillId="0" borderId="28" xfId="3" applyFont="1" applyFill="1" applyBorder="1" applyProtection="1"/>
    <xf numFmtId="49" fontId="3" fillId="0" borderId="15" xfId="2" applyNumberFormat="1" applyFont="1" applyFill="1" applyBorder="1" applyAlignment="1" applyProtection="1">
      <alignment horizontal="center"/>
      <protection hidden="1"/>
    </xf>
    <xf numFmtId="1" fontId="4" fillId="0" borderId="2" xfId="2" applyNumberFormat="1" applyFont="1" applyFill="1" applyBorder="1" applyAlignment="1" applyProtection="1">
      <alignment horizontal="left"/>
      <protection hidden="1"/>
    </xf>
    <xf numFmtId="0" fontId="9" fillId="0" borderId="8" xfId="5" applyFont="1" applyFill="1" applyBorder="1" applyProtection="1"/>
    <xf numFmtId="0" fontId="9" fillId="0" borderId="5" xfId="5" applyFont="1" applyFill="1" applyBorder="1" applyProtection="1"/>
    <xf numFmtId="0" fontId="9" fillId="0" borderId="17" xfId="5" applyFont="1" applyFill="1" applyBorder="1" applyProtection="1"/>
    <xf numFmtId="0" fontId="9" fillId="0" borderId="7" xfId="5" applyFont="1" applyFill="1" applyBorder="1" applyProtection="1"/>
    <xf numFmtId="1" fontId="4" fillId="0" borderId="5" xfId="2" applyNumberFormat="1" applyFont="1" applyFill="1" applyBorder="1" applyProtection="1">
      <protection hidden="1"/>
    </xf>
    <xf numFmtId="1" fontId="7" fillId="0" borderId="14" xfId="2" applyNumberFormat="1" applyFont="1" applyFill="1" applyBorder="1" applyProtection="1">
      <protection hidden="1"/>
    </xf>
    <xf numFmtId="1" fontId="4" fillId="0" borderId="28" xfId="2" applyNumberFormat="1" applyFont="1" applyFill="1" applyBorder="1" applyProtection="1">
      <protection hidden="1"/>
    </xf>
    <xf numFmtId="1" fontId="4" fillId="0" borderId="7" xfId="2" applyNumberFormat="1" applyFont="1" applyFill="1" applyBorder="1" applyProtection="1">
      <protection hidden="1"/>
    </xf>
    <xf numFmtId="1" fontId="7" fillId="0" borderId="5" xfId="2" applyNumberFormat="1" applyFont="1" applyFill="1" applyBorder="1" applyProtection="1">
      <protection hidden="1"/>
    </xf>
    <xf numFmtId="1" fontId="7" fillId="0" borderId="13" xfId="2" applyNumberFormat="1" applyFont="1" applyFill="1" applyBorder="1" applyProtection="1">
      <protection hidden="1"/>
    </xf>
    <xf numFmtId="1" fontId="4" fillId="0" borderId="6" xfId="2" applyNumberFormat="1" applyFont="1" applyFill="1" applyBorder="1" applyProtection="1">
      <protection hidden="1"/>
    </xf>
    <xf numFmtId="1" fontId="4" fillId="0" borderId="1" xfId="2" applyNumberFormat="1" applyFont="1" applyFill="1" applyBorder="1" applyProtection="1">
      <protection hidden="1"/>
    </xf>
    <xf numFmtId="49" fontId="4" fillId="0" borderId="23" xfId="2" applyNumberFormat="1" applyFont="1" applyFill="1" applyBorder="1" applyAlignment="1" applyProtection="1">
      <alignment horizontal="center"/>
      <protection hidden="1"/>
    </xf>
    <xf numFmtId="49" fontId="4" fillId="0" borderId="1" xfId="2" applyNumberFormat="1" applyFont="1" applyFill="1" applyBorder="1" applyAlignment="1" applyProtection="1">
      <alignment horizontal="center"/>
      <protection hidden="1"/>
    </xf>
    <xf numFmtId="0" fontId="6" fillId="0" borderId="28" xfId="5" applyFont="1" applyBorder="1" applyProtection="1"/>
    <xf numFmtId="0" fontId="27" fillId="0" borderId="0" xfId="5" applyFont="1" applyAlignment="1" applyProtection="1">
      <alignment wrapText="1"/>
    </xf>
    <xf numFmtId="49" fontId="4" fillId="0" borderId="54" xfId="2" applyNumberFormat="1" applyFont="1" applyFill="1" applyBorder="1" applyAlignment="1" applyProtection="1">
      <alignment horizontal="center"/>
      <protection hidden="1"/>
    </xf>
    <xf numFmtId="1" fontId="7" fillId="0" borderId="54" xfId="2" applyNumberFormat="1" applyFont="1" applyFill="1" applyBorder="1" applyProtection="1">
      <protection hidden="1"/>
    </xf>
    <xf numFmtId="14" fontId="4" fillId="5" borderId="55" xfId="3" applyNumberFormat="1" applyFont="1" applyFill="1" applyBorder="1" applyAlignment="1" applyProtection="1">
      <alignment horizontal="right"/>
      <protection locked="0"/>
    </xf>
    <xf numFmtId="3" fontId="4" fillId="3" borderId="56" xfId="5" applyNumberFormat="1" applyFont="1" applyFill="1" applyBorder="1" applyAlignment="1" applyProtection="1">
      <alignment vertical="center"/>
    </xf>
    <xf numFmtId="3" fontId="4" fillId="3" borderId="40" xfId="5" applyNumberFormat="1" applyFont="1" applyFill="1" applyBorder="1" applyAlignment="1" applyProtection="1">
      <alignment vertical="center"/>
    </xf>
    <xf numFmtId="14" fontId="4" fillId="2" borderId="21" xfId="5" applyNumberFormat="1" applyFont="1" applyFill="1" applyBorder="1" applyAlignment="1" applyProtection="1">
      <alignment horizontal="right"/>
    </xf>
    <xf numFmtId="14" fontId="4" fillId="2" borderId="56" xfId="3" applyNumberFormat="1" applyFont="1" applyFill="1" applyBorder="1" applyProtection="1"/>
    <xf numFmtId="0" fontId="19" fillId="0" borderId="0" xfId="5" applyFont="1" applyFill="1" applyProtection="1"/>
    <xf numFmtId="0" fontId="0" fillId="0" borderId="48" xfId="5" applyFont="1" applyFill="1" applyBorder="1" applyAlignment="1" applyProtection="1">
      <alignment wrapText="1"/>
    </xf>
    <xf numFmtId="14" fontId="4" fillId="5" borderId="32" xfId="5" applyNumberFormat="1" applyFont="1" applyFill="1" applyBorder="1" applyAlignment="1" applyProtection="1">
      <alignment horizontal="right"/>
      <protection locked="0"/>
    </xf>
    <xf numFmtId="0" fontId="21" fillId="2" borderId="57" xfId="5" applyFont="1" applyFill="1" applyBorder="1" applyAlignment="1" applyProtection="1">
      <alignment horizontal="center" wrapText="1"/>
    </xf>
    <xf numFmtId="0" fontId="30" fillId="5" borderId="29" xfId="5" applyFont="1" applyFill="1" applyBorder="1" applyAlignment="1" applyProtection="1">
      <alignment wrapText="1" shrinkToFit="1"/>
      <protection locked="0"/>
    </xf>
    <xf numFmtId="0" fontId="30" fillId="2" borderId="1" xfId="5" applyFont="1" applyFill="1" applyBorder="1" applyAlignment="1" applyProtection="1">
      <alignment wrapText="1" shrinkToFit="1"/>
    </xf>
    <xf numFmtId="0" fontId="30" fillId="5" borderId="1" xfId="5" applyFont="1" applyFill="1" applyBorder="1" applyAlignment="1" applyProtection="1">
      <alignment wrapText="1"/>
      <protection locked="0"/>
    </xf>
    <xf numFmtId="14" fontId="4" fillId="2" borderId="36" xfId="5" applyNumberFormat="1" applyFont="1" applyFill="1" applyBorder="1" applyAlignment="1" applyProtection="1">
      <alignment horizontal="right"/>
    </xf>
    <xf numFmtId="0" fontId="1" fillId="0" borderId="65" xfId="4" applyFont="1" applyBorder="1" applyAlignment="1" applyProtection="1">
      <alignment vertical="center"/>
    </xf>
    <xf numFmtId="0" fontId="1" fillId="0" borderId="0" xfId="4" applyFont="1" applyBorder="1" applyAlignment="1" applyProtection="1">
      <alignment vertical="center"/>
    </xf>
    <xf numFmtId="0" fontId="16" fillId="0" borderId="65" xfId="5" applyFont="1" applyBorder="1" applyAlignment="1" applyProtection="1">
      <alignment horizontal="left" vertical="center"/>
    </xf>
    <xf numFmtId="0" fontId="16" fillId="0" borderId="65" xfId="4" applyFont="1" applyBorder="1" applyAlignment="1" applyProtection="1">
      <alignment horizontal="left" vertical="center"/>
    </xf>
    <xf numFmtId="0" fontId="15" fillId="0" borderId="58" xfId="4" applyFont="1" applyBorder="1" applyAlignment="1" applyProtection="1">
      <alignment horizontal="justify" vertical="center"/>
    </xf>
    <xf numFmtId="0" fontId="15" fillId="0" borderId="59" xfId="4" applyFont="1" applyBorder="1" applyAlignment="1" applyProtection="1">
      <alignment horizontal="justify" vertical="center"/>
    </xf>
    <xf numFmtId="0" fontId="15" fillId="0" borderId="60" xfId="4" applyFont="1" applyBorder="1" applyAlignment="1" applyProtection="1">
      <alignment horizontal="justify" vertical="center"/>
    </xf>
    <xf numFmtId="0" fontId="32" fillId="0" borderId="58" xfId="1" applyFont="1" applyBorder="1" applyAlignment="1" applyProtection="1">
      <alignment horizontal="justify" vertical="center"/>
    </xf>
    <xf numFmtId="0" fontId="28" fillId="0" borderId="59" xfId="1" applyFont="1" applyBorder="1" applyAlignment="1" applyProtection="1">
      <alignment horizontal="justify" vertical="center"/>
    </xf>
    <xf numFmtId="0" fontId="28" fillId="0" borderId="60" xfId="1" applyFont="1" applyBorder="1" applyAlignment="1" applyProtection="1">
      <alignment horizontal="justify" vertical="center"/>
    </xf>
    <xf numFmtId="0" fontId="1" fillId="0" borderId="58" xfId="4" applyFont="1" applyBorder="1" applyAlignment="1" applyProtection="1">
      <alignment wrapText="1"/>
    </xf>
    <xf numFmtId="0" fontId="1" fillId="0" borderId="59" xfId="4" applyFont="1" applyBorder="1" applyAlignment="1" applyProtection="1">
      <alignment wrapText="1"/>
    </xf>
    <xf numFmtId="0" fontId="1" fillId="0" borderId="60" xfId="4" applyFont="1" applyBorder="1" applyAlignment="1" applyProtection="1">
      <alignment wrapText="1"/>
    </xf>
    <xf numFmtId="0" fontId="15" fillId="0" borderId="62" xfId="5" applyFont="1" applyBorder="1" applyAlignment="1" applyProtection="1">
      <alignment horizontal="justify" vertical="center" wrapText="1"/>
    </xf>
    <xf numFmtId="0" fontId="15" fillId="0" borderId="63" xfId="5" applyFont="1" applyBorder="1" applyAlignment="1" applyProtection="1">
      <alignment horizontal="justify" vertical="center" wrapText="1"/>
    </xf>
    <xf numFmtId="0" fontId="15" fillId="0" borderId="64" xfId="5" applyFont="1" applyBorder="1" applyAlignment="1" applyProtection="1">
      <alignment horizontal="justify" vertical="center" wrapText="1"/>
    </xf>
    <xf numFmtId="0" fontId="9" fillId="0" borderId="62" xfId="5" applyFont="1" applyBorder="1" applyAlignment="1" applyProtection="1">
      <alignment vertical="center" wrapText="1"/>
    </xf>
    <xf numFmtId="0" fontId="9" fillId="0" borderId="63" xfId="5" applyFont="1" applyBorder="1" applyAlignment="1" applyProtection="1">
      <alignment vertical="center" wrapText="1"/>
    </xf>
    <xf numFmtId="0" fontId="9" fillId="0" borderId="64" xfId="5" applyFont="1" applyBorder="1" applyAlignment="1" applyProtection="1">
      <alignment vertical="center" wrapText="1"/>
    </xf>
    <xf numFmtId="0" fontId="15" fillId="0" borderId="31" xfId="4" applyFont="1" applyBorder="1" applyAlignment="1" applyProtection="1">
      <alignment horizontal="justify" vertical="center" wrapText="1"/>
    </xf>
    <xf numFmtId="0" fontId="9" fillId="0" borderId="31" xfId="4" applyFont="1" applyBorder="1" applyAlignment="1" applyProtection="1">
      <alignment vertical="center" wrapText="1"/>
    </xf>
    <xf numFmtId="0" fontId="15" fillId="0" borderId="58" xfId="5" applyFont="1" applyBorder="1" applyAlignment="1" applyProtection="1">
      <alignment horizontal="left" vertical="center" wrapText="1"/>
    </xf>
    <xf numFmtId="0" fontId="9" fillId="0" borderId="59" xfId="5" applyFont="1" applyBorder="1" applyAlignment="1" applyProtection="1">
      <alignment horizontal="left" vertical="center" wrapText="1"/>
    </xf>
    <xf numFmtId="0" fontId="9" fillId="0" borderId="60" xfId="5" applyFont="1" applyBorder="1" applyAlignment="1" applyProtection="1">
      <alignment horizontal="left" vertical="center" wrapText="1"/>
    </xf>
    <xf numFmtId="0" fontId="15" fillId="0" borderId="31" xfId="4" quotePrefix="1" applyFont="1" applyBorder="1" applyAlignment="1" applyProtection="1">
      <alignment horizontal="left" vertical="center" wrapText="1"/>
    </xf>
    <xf numFmtId="0" fontId="15" fillId="0" borderId="58" xfId="4" applyFont="1" applyBorder="1" applyAlignment="1" applyProtection="1">
      <alignment horizontal="justify" wrapText="1"/>
    </xf>
    <xf numFmtId="0" fontId="15" fillId="0" borderId="59" xfId="4" applyFont="1" applyBorder="1" applyAlignment="1" applyProtection="1">
      <alignment horizontal="justify" wrapText="1"/>
    </xf>
    <xf numFmtId="0" fontId="15" fillId="0" borderId="60" xfId="4" applyFont="1" applyBorder="1" applyAlignment="1" applyProtection="1">
      <alignment horizontal="justify" wrapText="1"/>
    </xf>
    <xf numFmtId="0" fontId="15" fillId="6" borderId="58" xfId="4" applyFont="1" applyFill="1" applyBorder="1" applyAlignment="1" applyProtection="1">
      <alignment horizontal="justify" vertical="center" wrapText="1"/>
    </xf>
    <xf numFmtId="0" fontId="6" fillId="6" borderId="59" xfId="5" applyFont="1" applyFill="1" applyBorder="1" applyAlignment="1" applyProtection="1">
      <alignment vertical="center" wrapText="1"/>
    </xf>
    <xf numFmtId="0" fontId="6" fillId="6" borderId="60" xfId="5" applyFont="1" applyFill="1" applyBorder="1" applyAlignment="1" applyProtection="1">
      <alignment vertical="center" wrapText="1"/>
    </xf>
    <xf numFmtId="0" fontId="0" fillId="0" borderId="59" xfId="5" applyFont="1" applyBorder="1" applyAlignment="1" applyProtection="1">
      <alignment vertical="center" wrapText="1"/>
    </xf>
    <xf numFmtId="0" fontId="0" fillId="0" borderId="60" xfId="5" applyFont="1" applyBorder="1" applyAlignment="1" applyProtection="1">
      <alignment vertical="center" wrapText="1"/>
    </xf>
    <xf numFmtId="0" fontId="15" fillId="0" borderId="58" xfId="4" applyFont="1" applyFill="1" applyBorder="1" applyAlignment="1" applyProtection="1">
      <alignment horizontal="justify" vertical="center" wrapText="1"/>
    </xf>
    <xf numFmtId="0" fontId="0" fillId="0" borderId="59" xfId="5" applyFont="1" applyFill="1" applyBorder="1" applyAlignment="1" applyProtection="1">
      <alignment horizontal="justify" vertical="center" wrapText="1"/>
    </xf>
    <xf numFmtId="0" fontId="0" fillId="0" borderId="60" xfId="5" applyFont="1" applyFill="1" applyBorder="1" applyAlignment="1" applyProtection="1">
      <alignment horizontal="justify" vertical="center" wrapText="1"/>
    </xf>
    <xf numFmtId="0" fontId="24" fillId="0" borderId="58" xfId="5" applyFont="1" applyBorder="1" applyAlignment="1" applyProtection="1">
      <alignment horizontal="center" wrapText="1"/>
    </xf>
    <xf numFmtId="0" fontId="25" fillId="0" borderId="59" xfId="5" applyFont="1" applyBorder="1" applyAlignment="1" applyProtection="1">
      <alignment horizontal="center" wrapText="1"/>
    </xf>
    <xf numFmtId="0" fontId="25" fillId="0" borderId="60" xfId="5" applyFont="1" applyBorder="1" applyAlignment="1" applyProtection="1">
      <alignment horizontal="center" wrapText="1"/>
    </xf>
    <xf numFmtId="0" fontId="20" fillId="6" borderId="59" xfId="5" applyFont="1" applyFill="1" applyBorder="1" applyAlignment="1" applyProtection="1">
      <alignment horizontal="center" vertical="center" wrapText="1"/>
    </xf>
    <xf numFmtId="0" fontId="20" fillId="6" borderId="60" xfId="5" applyFont="1" applyFill="1" applyBorder="1" applyAlignment="1" applyProtection="1">
      <alignment horizontal="center" vertical="center" wrapText="1"/>
    </xf>
    <xf numFmtId="0" fontId="13" fillId="7" borderId="58" xfId="4" quotePrefix="1" applyFont="1" applyFill="1" applyBorder="1" applyAlignment="1" applyProtection="1">
      <alignment horizontal="center" wrapText="1"/>
    </xf>
    <xf numFmtId="0" fontId="13" fillId="7" borderId="59" xfId="4" applyFont="1" applyFill="1" applyBorder="1" applyAlignment="1" applyProtection="1">
      <alignment horizontal="center" wrapText="1"/>
    </xf>
    <xf numFmtId="0" fontId="13" fillId="7" borderId="60" xfId="4" applyFont="1" applyFill="1" applyBorder="1" applyAlignment="1" applyProtection="1">
      <alignment horizontal="center" wrapText="1"/>
    </xf>
    <xf numFmtId="0" fontId="23" fillId="0" borderId="58" xfId="4" quotePrefix="1" applyFont="1" applyFill="1" applyBorder="1" applyAlignment="1" applyProtection="1">
      <alignment horizontal="center" vertical="center" wrapText="1"/>
    </xf>
    <xf numFmtId="0" fontId="9" fillId="0" borderId="59" xfId="5" applyFont="1" applyFill="1" applyBorder="1" applyAlignment="1" applyProtection="1">
      <alignment horizontal="center" vertical="center" wrapText="1"/>
    </xf>
    <xf numFmtId="0" fontId="9" fillId="0" borderId="60" xfId="5" applyFont="1" applyFill="1" applyBorder="1" applyAlignment="1" applyProtection="1">
      <alignment horizontal="center" vertical="center" wrapText="1"/>
    </xf>
    <xf numFmtId="0" fontId="0" fillId="0" borderId="59" xfId="5" applyFont="1" applyBorder="1" applyAlignment="1" applyProtection="1">
      <alignment horizontal="justify" vertical="center" wrapText="1"/>
    </xf>
    <xf numFmtId="0" fontId="0" fillId="0" borderId="60" xfId="5" applyFont="1" applyBorder="1" applyAlignment="1" applyProtection="1">
      <alignment horizontal="justify" vertical="center" wrapText="1"/>
    </xf>
    <xf numFmtId="0" fontId="4" fillId="2" borderId="61" xfId="5" applyFont="1" applyFill="1" applyBorder="1" applyAlignment="1" applyProtection="1">
      <alignment horizontal="center" vertical="center" wrapText="1"/>
    </xf>
    <xf numFmtId="0" fontId="4" fillId="2" borderId="16" xfId="5" applyFont="1" applyFill="1" applyBorder="1" applyAlignment="1" applyProtection="1">
      <alignment horizontal="center" vertical="center" wrapText="1"/>
    </xf>
    <xf numFmtId="0" fontId="0" fillId="0" borderId="16" xfId="5" applyFont="1" applyBorder="1" applyAlignment="1" applyProtection="1">
      <alignment horizontal="center" vertical="center" wrapText="1"/>
    </xf>
    <xf numFmtId="0" fontId="4" fillId="0" borderId="24" xfId="5" applyFont="1" applyFill="1" applyBorder="1" applyAlignment="1" applyProtection="1">
      <alignment horizontal="center" vertical="center" wrapText="1"/>
    </xf>
    <xf numFmtId="0" fontId="4" fillId="0" borderId="23" xfId="5" applyFont="1" applyFill="1" applyBorder="1" applyAlignment="1" applyProtection="1">
      <alignment horizontal="center" vertical="center" wrapText="1"/>
    </xf>
    <xf numFmtId="0" fontId="4" fillId="2" borderId="3" xfId="5" applyFont="1" applyFill="1" applyBorder="1" applyAlignment="1" applyProtection="1">
      <alignment horizontal="center" vertical="center" wrapText="1"/>
    </xf>
    <xf numFmtId="0" fontId="4" fillId="2" borderId="15" xfId="5" applyFont="1" applyFill="1" applyBorder="1" applyAlignment="1" applyProtection="1">
      <alignment horizontal="center" vertical="center" wrapText="1"/>
    </xf>
    <xf numFmtId="0" fontId="4" fillId="2" borderId="24" xfId="5" applyFont="1" applyFill="1" applyBorder="1" applyAlignment="1" applyProtection="1">
      <alignment horizontal="center" vertical="center" wrapText="1"/>
    </xf>
    <xf numFmtId="0" fontId="4" fillId="2" borderId="23" xfId="5" applyFont="1" applyFill="1" applyBorder="1" applyAlignment="1" applyProtection="1">
      <alignment horizontal="center" vertical="center" wrapText="1"/>
    </xf>
  </cellXfs>
  <cellStyles count="6">
    <cellStyle name="ąA" xfId="5"/>
    <cellStyle name="Hypertextový odkaz" xfId="1" builtinId="8"/>
    <cellStyle name="Normální" xfId="0" builtinId="0"/>
    <cellStyle name="normální_BIL_VYSP.XLS" xfId="2"/>
    <cellStyle name="normální_Klient_plán_PU_max_spojený" xfId="3"/>
    <cellStyle name="normální_PrilohaD_OdemP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4E9D4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4</xdr:row>
      <xdr:rowOff>0</xdr:rowOff>
    </xdr:from>
    <xdr:to>
      <xdr:col>2</xdr:col>
      <xdr:colOff>9525</xdr:colOff>
      <xdr:row>4</xdr:row>
      <xdr:rowOff>0</xdr:rowOff>
    </xdr:to>
    <xdr:sp macro="" textlink="">
      <xdr:nvSpPr>
        <xdr:cNvPr id="1095" name="Rectangle 71"/>
        <xdr:cNvSpPr>
          <a:spLocks noChangeArrowheads="1"/>
        </xdr:cNvSpPr>
      </xdr:nvSpPr>
      <xdr:spPr bwMode="auto">
        <a:xfrm>
          <a:off x="6134100" y="18669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2</xdr:col>
      <xdr:colOff>152400</xdr:colOff>
      <xdr:row>4</xdr:row>
      <xdr:rowOff>0</xdr:rowOff>
    </xdr:from>
    <xdr:to>
      <xdr:col>2</xdr:col>
      <xdr:colOff>9525</xdr:colOff>
      <xdr:row>4</xdr:row>
      <xdr:rowOff>0</xdr:rowOff>
    </xdr:to>
    <xdr:sp macro="" textlink="">
      <xdr:nvSpPr>
        <xdr:cNvPr id="1096" name="Rectangle 72"/>
        <xdr:cNvSpPr>
          <a:spLocks noChangeArrowheads="1"/>
        </xdr:cNvSpPr>
      </xdr:nvSpPr>
      <xdr:spPr bwMode="auto">
        <a:xfrm>
          <a:off x="6134100" y="18669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2</xdr:col>
      <xdr:colOff>152400</xdr:colOff>
      <xdr:row>4</xdr:row>
      <xdr:rowOff>0</xdr:rowOff>
    </xdr:from>
    <xdr:to>
      <xdr:col>2</xdr:col>
      <xdr:colOff>9525</xdr:colOff>
      <xdr:row>4</xdr:row>
      <xdr:rowOff>0</xdr:rowOff>
    </xdr:to>
    <xdr:sp macro="" textlink="">
      <xdr:nvSpPr>
        <xdr:cNvPr id="1097" name="Rectangle 73"/>
        <xdr:cNvSpPr>
          <a:spLocks noChangeArrowheads="1"/>
        </xdr:cNvSpPr>
      </xdr:nvSpPr>
      <xdr:spPr bwMode="auto">
        <a:xfrm>
          <a:off x="6134100" y="18669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2</xdr:col>
      <xdr:colOff>152400</xdr:colOff>
      <xdr:row>4</xdr:row>
      <xdr:rowOff>0</xdr:rowOff>
    </xdr:from>
    <xdr:to>
      <xdr:col>2</xdr:col>
      <xdr:colOff>9525</xdr:colOff>
      <xdr:row>4</xdr:row>
      <xdr:rowOff>0</xdr:rowOff>
    </xdr:to>
    <xdr:sp macro="" textlink="">
      <xdr:nvSpPr>
        <xdr:cNvPr id="1098" name="Rectangle 74"/>
        <xdr:cNvSpPr>
          <a:spLocks noChangeArrowheads="1"/>
        </xdr:cNvSpPr>
      </xdr:nvSpPr>
      <xdr:spPr bwMode="auto">
        <a:xfrm>
          <a:off x="6134100" y="18669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2</xdr:col>
      <xdr:colOff>152400</xdr:colOff>
      <xdr:row>4</xdr:row>
      <xdr:rowOff>0</xdr:rowOff>
    </xdr:from>
    <xdr:to>
      <xdr:col>2</xdr:col>
      <xdr:colOff>9525</xdr:colOff>
      <xdr:row>4</xdr:row>
      <xdr:rowOff>0</xdr:rowOff>
    </xdr:to>
    <xdr:sp macro="" textlink="">
      <xdr:nvSpPr>
        <xdr:cNvPr id="1099" name="Rectangle 75"/>
        <xdr:cNvSpPr>
          <a:spLocks noChangeArrowheads="1"/>
        </xdr:cNvSpPr>
      </xdr:nvSpPr>
      <xdr:spPr bwMode="auto">
        <a:xfrm>
          <a:off x="6134100" y="18669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2</xdr:col>
      <xdr:colOff>152400</xdr:colOff>
      <xdr:row>4</xdr:row>
      <xdr:rowOff>0</xdr:rowOff>
    </xdr:from>
    <xdr:to>
      <xdr:col>2</xdr:col>
      <xdr:colOff>9525</xdr:colOff>
      <xdr:row>4</xdr:row>
      <xdr:rowOff>0</xdr:rowOff>
    </xdr:to>
    <xdr:sp macro="" textlink="">
      <xdr:nvSpPr>
        <xdr:cNvPr id="1100" name="Rectangle 76"/>
        <xdr:cNvSpPr>
          <a:spLocks noChangeArrowheads="1"/>
        </xdr:cNvSpPr>
      </xdr:nvSpPr>
      <xdr:spPr bwMode="auto">
        <a:xfrm>
          <a:off x="6134100" y="18669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2</xdr:col>
      <xdr:colOff>152400</xdr:colOff>
      <xdr:row>4</xdr:row>
      <xdr:rowOff>0</xdr:rowOff>
    </xdr:from>
    <xdr:to>
      <xdr:col>2</xdr:col>
      <xdr:colOff>9525</xdr:colOff>
      <xdr:row>4</xdr:row>
      <xdr:rowOff>0</xdr:rowOff>
    </xdr:to>
    <xdr:sp macro="" textlink="">
      <xdr:nvSpPr>
        <xdr:cNvPr id="1101" name="Rectangle 77"/>
        <xdr:cNvSpPr>
          <a:spLocks noChangeArrowheads="1"/>
        </xdr:cNvSpPr>
      </xdr:nvSpPr>
      <xdr:spPr bwMode="auto">
        <a:xfrm>
          <a:off x="6134100" y="18669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2</xdr:col>
      <xdr:colOff>152400</xdr:colOff>
      <xdr:row>4</xdr:row>
      <xdr:rowOff>0</xdr:rowOff>
    </xdr:from>
    <xdr:to>
      <xdr:col>2</xdr:col>
      <xdr:colOff>9525</xdr:colOff>
      <xdr:row>4</xdr:row>
      <xdr:rowOff>0</xdr:rowOff>
    </xdr:to>
    <xdr:sp macro="" textlink="">
      <xdr:nvSpPr>
        <xdr:cNvPr id="1102" name="Rectangle 78"/>
        <xdr:cNvSpPr>
          <a:spLocks noChangeArrowheads="1"/>
        </xdr:cNvSpPr>
      </xdr:nvSpPr>
      <xdr:spPr bwMode="auto">
        <a:xfrm>
          <a:off x="6134100" y="18669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2</xdr:col>
      <xdr:colOff>152400</xdr:colOff>
      <xdr:row>4</xdr:row>
      <xdr:rowOff>0</xdr:rowOff>
    </xdr:from>
    <xdr:to>
      <xdr:col>2</xdr:col>
      <xdr:colOff>9525</xdr:colOff>
      <xdr:row>4</xdr:row>
      <xdr:rowOff>0</xdr:rowOff>
    </xdr:to>
    <xdr:sp macro="" textlink="">
      <xdr:nvSpPr>
        <xdr:cNvPr id="1103" name="Rectangle 79"/>
        <xdr:cNvSpPr>
          <a:spLocks noChangeArrowheads="1"/>
        </xdr:cNvSpPr>
      </xdr:nvSpPr>
      <xdr:spPr bwMode="auto">
        <a:xfrm>
          <a:off x="6134100" y="18669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2</xdr:col>
      <xdr:colOff>152400</xdr:colOff>
      <xdr:row>4</xdr:row>
      <xdr:rowOff>0</xdr:rowOff>
    </xdr:from>
    <xdr:to>
      <xdr:col>2</xdr:col>
      <xdr:colOff>9525</xdr:colOff>
      <xdr:row>4</xdr:row>
      <xdr:rowOff>0</xdr:rowOff>
    </xdr:to>
    <xdr:sp macro="" textlink="">
      <xdr:nvSpPr>
        <xdr:cNvPr id="1104" name="Rectangle 80"/>
        <xdr:cNvSpPr>
          <a:spLocks noChangeArrowheads="1"/>
        </xdr:cNvSpPr>
      </xdr:nvSpPr>
      <xdr:spPr bwMode="auto">
        <a:xfrm>
          <a:off x="6134100" y="18669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2</xdr:col>
      <xdr:colOff>152400</xdr:colOff>
      <xdr:row>4</xdr:row>
      <xdr:rowOff>0</xdr:rowOff>
    </xdr:from>
    <xdr:to>
      <xdr:col>2</xdr:col>
      <xdr:colOff>9525</xdr:colOff>
      <xdr:row>4</xdr:row>
      <xdr:rowOff>0</xdr:rowOff>
    </xdr:to>
    <xdr:sp macro="" textlink="">
      <xdr:nvSpPr>
        <xdr:cNvPr id="1105" name="Rectangle 81"/>
        <xdr:cNvSpPr>
          <a:spLocks noChangeArrowheads="1"/>
        </xdr:cNvSpPr>
      </xdr:nvSpPr>
      <xdr:spPr bwMode="auto">
        <a:xfrm>
          <a:off x="6134100" y="18669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2</xdr:col>
      <xdr:colOff>152400</xdr:colOff>
      <xdr:row>4</xdr:row>
      <xdr:rowOff>0</xdr:rowOff>
    </xdr:from>
    <xdr:to>
      <xdr:col>2</xdr:col>
      <xdr:colOff>9525</xdr:colOff>
      <xdr:row>4</xdr:row>
      <xdr:rowOff>0</xdr:rowOff>
    </xdr:to>
    <xdr:sp macro="" textlink="">
      <xdr:nvSpPr>
        <xdr:cNvPr id="1106" name="Rectangle 82"/>
        <xdr:cNvSpPr>
          <a:spLocks noChangeArrowheads="1"/>
        </xdr:cNvSpPr>
      </xdr:nvSpPr>
      <xdr:spPr bwMode="auto">
        <a:xfrm>
          <a:off x="6134100" y="18669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2</xdr:col>
      <xdr:colOff>152400</xdr:colOff>
      <xdr:row>4</xdr:row>
      <xdr:rowOff>0</xdr:rowOff>
    </xdr:from>
    <xdr:to>
      <xdr:col>2</xdr:col>
      <xdr:colOff>9525</xdr:colOff>
      <xdr:row>4</xdr:row>
      <xdr:rowOff>0</xdr:rowOff>
    </xdr:to>
    <xdr:sp macro="" textlink="">
      <xdr:nvSpPr>
        <xdr:cNvPr id="1107" name="Rectangle 83"/>
        <xdr:cNvSpPr>
          <a:spLocks noChangeArrowheads="1"/>
        </xdr:cNvSpPr>
      </xdr:nvSpPr>
      <xdr:spPr bwMode="auto">
        <a:xfrm>
          <a:off x="6134100" y="18669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2</xdr:col>
      <xdr:colOff>152400</xdr:colOff>
      <xdr:row>4</xdr:row>
      <xdr:rowOff>0</xdr:rowOff>
    </xdr:from>
    <xdr:to>
      <xdr:col>2</xdr:col>
      <xdr:colOff>9525</xdr:colOff>
      <xdr:row>4</xdr:row>
      <xdr:rowOff>0</xdr:rowOff>
    </xdr:to>
    <xdr:sp macro="" textlink="">
      <xdr:nvSpPr>
        <xdr:cNvPr id="1108" name="Rectangle 84"/>
        <xdr:cNvSpPr>
          <a:spLocks noChangeArrowheads="1"/>
        </xdr:cNvSpPr>
      </xdr:nvSpPr>
      <xdr:spPr bwMode="auto">
        <a:xfrm>
          <a:off x="6134100" y="18669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2</xdr:col>
      <xdr:colOff>152400</xdr:colOff>
      <xdr:row>4</xdr:row>
      <xdr:rowOff>0</xdr:rowOff>
    </xdr:from>
    <xdr:to>
      <xdr:col>2</xdr:col>
      <xdr:colOff>9525</xdr:colOff>
      <xdr:row>4</xdr:row>
      <xdr:rowOff>0</xdr:rowOff>
    </xdr:to>
    <xdr:sp macro="" textlink="">
      <xdr:nvSpPr>
        <xdr:cNvPr id="1109" name="Rectangle 85"/>
        <xdr:cNvSpPr>
          <a:spLocks noChangeArrowheads="1"/>
        </xdr:cNvSpPr>
      </xdr:nvSpPr>
      <xdr:spPr bwMode="auto">
        <a:xfrm>
          <a:off x="6134100" y="18669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2</xdr:col>
      <xdr:colOff>152400</xdr:colOff>
      <xdr:row>4</xdr:row>
      <xdr:rowOff>0</xdr:rowOff>
    </xdr:from>
    <xdr:to>
      <xdr:col>2</xdr:col>
      <xdr:colOff>9525</xdr:colOff>
      <xdr:row>4</xdr:row>
      <xdr:rowOff>0</xdr:rowOff>
    </xdr:to>
    <xdr:sp macro="" textlink="">
      <xdr:nvSpPr>
        <xdr:cNvPr id="1110" name="Rectangle 86"/>
        <xdr:cNvSpPr>
          <a:spLocks noChangeArrowheads="1"/>
        </xdr:cNvSpPr>
      </xdr:nvSpPr>
      <xdr:spPr bwMode="auto">
        <a:xfrm>
          <a:off x="6134100" y="18669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2</xdr:col>
      <xdr:colOff>152400</xdr:colOff>
      <xdr:row>4</xdr:row>
      <xdr:rowOff>0</xdr:rowOff>
    </xdr:from>
    <xdr:to>
      <xdr:col>2</xdr:col>
      <xdr:colOff>9525</xdr:colOff>
      <xdr:row>4</xdr:row>
      <xdr:rowOff>0</xdr:rowOff>
    </xdr:to>
    <xdr:sp macro="" textlink="">
      <xdr:nvSpPr>
        <xdr:cNvPr id="1111" name="Rectangle 87"/>
        <xdr:cNvSpPr>
          <a:spLocks noChangeArrowheads="1"/>
        </xdr:cNvSpPr>
      </xdr:nvSpPr>
      <xdr:spPr bwMode="auto">
        <a:xfrm>
          <a:off x="6134100" y="18669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2</xdr:col>
      <xdr:colOff>152400</xdr:colOff>
      <xdr:row>4</xdr:row>
      <xdr:rowOff>0</xdr:rowOff>
    </xdr:from>
    <xdr:to>
      <xdr:col>2</xdr:col>
      <xdr:colOff>9525</xdr:colOff>
      <xdr:row>4</xdr:row>
      <xdr:rowOff>0</xdr:rowOff>
    </xdr:to>
    <xdr:sp macro="" textlink="">
      <xdr:nvSpPr>
        <xdr:cNvPr id="1112" name="Rectangle 88"/>
        <xdr:cNvSpPr>
          <a:spLocks noChangeArrowheads="1"/>
        </xdr:cNvSpPr>
      </xdr:nvSpPr>
      <xdr:spPr bwMode="auto">
        <a:xfrm>
          <a:off x="6134100" y="18669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2</xdr:col>
      <xdr:colOff>152400</xdr:colOff>
      <xdr:row>4</xdr:row>
      <xdr:rowOff>0</xdr:rowOff>
    </xdr:from>
    <xdr:to>
      <xdr:col>2</xdr:col>
      <xdr:colOff>9525</xdr:colOff>
      <xdr:row>4</xdr:row>
      <xdr:rowOff>0</xdr:rowOff>
    </xdr:to>
    <xdr:sp macro="" textlink="">
      <xdr:nvSpPr>
        <xdr:cNvPr id="1113" name="Rectangle 89"/>
        <xdr:cNvSpPr>
          <a:spLocks noChangeArrowheads="1"/>
        </xdr:cNvSpPr>
      </xdr:nvSpPr>
      <xdr:spPr bwMode="auto">
        <a:xfrm>
          <a:off x="6134100" y="18669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2</xdr:col>
      <xdr:colOff>152400</xdr:colOff>
      <xdr:row>4</xdr:row>
      <xdr:rowOff>0</xdr:rowOff>
    </xdr:from>
    <xdr:to>
      <xdr:col>2</xdr:col>
      <xdr:colOff>9525</xdr:colOff>
      <xdr:row>4</xdr:row>
      <xdr:rowOff>0</xdr:rowOff>
    </xdr:to>
    <xdr:sp macro="" textlink="">
      <xdr:nvSpPr>
        <xdr:cNvPr id="1114" name="Rectangle 90"/>
        <xdr:cNvSpPr>
          <a:spLocks noChangeArrowheads="1"/>
        </xdr:cNvSpPr>
      </xdr:nvSpPr>
      <xdr:spPr bwMode="auto">
        <a:xfrm>
          <a:off x="6134100" y="18669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2</xdr:col>
      <xdr:colOff>152400</xdr:colOff>
      <xdr:row>4</xdr:row>
      <xdr:rowOff>0</xdr:rowOff>
    </xdr:from>
    <xdr:to>
      <xdr:col>2</xdr:col>
      <xdr:colOff>9525</xdr:colOff>
      <xdr:row>4</xdr:row>
      <xdr:rowOff>0</xdr:rowOff>
    </xdr:to>
    <xdr:sp macro="" textlink="">
      <xdr:nvSpPr>
        <xdr:cNvPr id="1115" name="Rectangle 91"/>
        <xdr:cNvSpPr>
          <a:spLocks noChangeArrowheads="1"/>
        </xdr:cNvSpPr>
      </xdr:nvSpPr>
      <xdr:spPr bwMode="auto">
        <a:xfrm>
          <a:off x="6134100" y="18669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2</xdr:col>
      <xdr:colOff>152400</xdr:colOff>
      <xdr:row>4</xdr:row>
      <xdr:rowOff>0</xdr:rowOff>
    </xdr:from>
    <xdr:to>
      <xdr:col>2</xdr:col>
      <xdr:colOff>9525</xdr:colOff>
      <xdr:row>4</xdr:row>
      <xdr:rowOff>0</xdr:rowOff>
    </xdr:to>
    <xdr:sp macro="" textlink="">
      <xdr:nvSpPr>
        <xdr:cNvPr id="1116" name="Rectangle 92"/>
        <xdr:cNvSpPr>
          <a:spLocks noChangeArrowheads="1"/>
        </xdr:cNvSpPr>
      </xdr:nvSpPr>
      <xdr:spPr bwMode="auto">
        <a:xfrm>
          <a:off x="6134100" y="18669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2</xdr:col>
      <xdr:colOff>152400</xdr:colOff>
      <xdr:row>4</xdr:row>
      <xdr:rowOff>0</xdr:rowOff>
    </xdr:from>
    <xdr:to>
      <xdr:col>2</xdr:col>
      <xdr:colOff>9525</xdr:colOff>
      <xdr:row>4</xdr:row>
      <xdr:rowOff>0</xdr:rowOff>
    </xdr:to>
    <xdr:sp macro="" textlink="">
      <xdr:nvSpPr>
        <xdr:cNvPr id="1117" name="Rectangle 93"/>
        <xdr:cNvSpPr>
          <a:spLocks noChangeArrowheads="1"/>
        </xdr:cNvSpPr>
      </xdr:nvSpPr>
      <xdr:spPr bwMode="auto">
        <a:xfrm>
          <a:off x="6134100" y="18669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2</xdr:col>
      <xdr:colOff>152400</xdr:colOff>
      <xdr:row>4</xdr:row>
      <xdr:rowOff>0</xdr:rowOff>
    </xdr:from>
    <xdr:to>
      <xdr:col>2</xdr:col>
      <xdr:colOff>9525</xdr:colOff>
      <xdr:row>4</xdr:row>
      <xdr:rowOff>0</xdr:rowOff>
    </xdr:to>
    <xdr:sp macro="" textlink="">
      <xdr:nvSpPr>
        <xdr:cNvPr id="1118" name="Rectangle 94"/>
        <xdr:cNvSpPr>
          <a:spLocks noChangeArrowheads="1"/>
        </xdr:cNvSpPr>
      </xdr:nvSpPr>
      <xdr:spPr bwMode="auto">
        <a:xfrm>
          <a:off x="6134100" y="18669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2</xdr:col>
      <xdr:colOff>152400</xdr:colOff>
      <xdr:row>4</xdr:row>
      <xdr:rowOff>0</xdr:rowOff>
    </xdr:from>
    <xdr:to>
      <xdr:col>2</xdr:col>
      <xdr:colOff>9525</xdr:colOff>
      <xdr:row>4</xdr:row>
      <xdr:rowOff>0</xdr:rowOff>
    </xdr:to>
    <xdr:sp macro="" textlink="">
      <xdr:nvSpPr>
        <xdr:cNvPr id="1119" name="Rectangle 95"/>
        <xdr:cNvSpPr>
          <a:spLocks noChangeArrowheads="1"/>
        </xdr:cNvSpPr>
      </xdr:nvSpPr>
      <xdr:spPr bwMode="auto">
        <a:xfrm>
          <a:off x="6134100" y="18669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2</xdr:col>
      <xdr:colOff>152400</xdr:colOff>
      <xdr:row>4</xdr:row>
      <xdr:rowOff>0</xdr:rowOff>
    </xdr:from>
    <xdr:to>
      <xdr:col>2</xdr:col>
      <xdr:colOff>9525</xdr:colOff>
      <xdr:row>4</xdr:row>
      <xdr:rowOff>0</xdr:rowOff>
    </xdr:to>
    <xdr:sp macro="" textlink="">
      <xdr:nvSpPr>
        <xdr:cNvPr id="1120" name="Rectangle 96"/>
        <xdr:cNvSpPr>
          <a:spLocks noChangeArrowheads="1"/>
        </xdr:cNvSpPr>
      </xdr:nvSpPr>
      <xdr:spPr bwMode="auto">
        <a:xfrm>
          <a:off x="6134100" y="18669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2</xdr:col>
      <xdr:colOff>152400</xdr:colOff>
      <xdr:row>4</xdr:row>
      <xdr:rowOff>0</xdr:rowOff>
    </xdr:from>
    <xdr:to>
      <xdr:col>2</xdr:col>
      <xdr:colOff>9525</xdr:colOff>
      <xdr:row>4</xdr:row>
      <xdr:rowOff>0</xdr:rowOff>
    </xdr:to>
    <xdr:sp macro="" textlink="">
      <xdr:nvSpPr>
        <xdr:cNvPr id="1121" name="Rectangle 97"/>
        <xdr:cNvSpPr>
          <a:spLocks noChangeArrowheads="1"/>
        </xdr:cNvSpPr>
      </xdr:nvSpPr>
      <xdr:spPr bwMode="auto">
        <a:xfrm>
          <a:off x="6134100" y="18669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2</xdr:col>
      <xdr:colOff>152400</xdr:colOff>
      <xdr:row>4</xdr:row>
      <xdr:rowOff>0</xdr:rowOff>
    </xdr:from>
    <xdr:to>
      <xdr:col>2</xdr:col>
      <xdr:colOff>9525</xdr:colOff>
      <xdr:row>4</xdr:row>
      <xdr:rowOff>0</xdr:rowOff>
    </xdr:to>
    <xdr:sp macro="" textlink="">
      <xdr:nvSpPr>
        <xdr:cNvPr id="1122" name="Rectangle 98"/>
        <xdr:cNvSpPr>
          <a:spLocks noChangeArrowheads="1"/>
        </xdr:cNvSpPr>
      </xdr:nvSpPr>
      <xdr:spPr bwMode="auto">
        <a:xfrm>
          <a:off x="6134100" y="18669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2</xdr:col>
      <xdr:colOff>152400</xdr:colOff>
      <xdr:row>4</xdr:row>
      <xdr:rowOff>0</xdr:rowOff>
    </xdr:from>
    <xdr:to>
      <xdr:col>2</xdr:col>
      <xdr:colOff>9525</xdr:colOff>
      <xdr:row>4</xdr:row>
      <xdr:rowOff>0</xdr:rowOff>
    </xdr:to>
    <xdr:sp macro="" textlink="">
      <xdr:nvSpPr>
        <xdr:cNvPr id="1123" name="Rectangle 99"/>
        <xdr:cNvSpPr>
          <a:spLocks noChangeArrowheads="1"/>
        </xdr:cNvSpPr>
      </xdr:nvSpPr>
      <xdr:spPr bwMode="auto">
        <a:xfrm>
          <a:off x="6134100" y="18669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2</xdr:col>
      <xdr:colOff>152400</xdr:colOff>
      <xdr:row>4</xdr:row>
      <xdr:rowOff>0</xdr:rowOff>
    </xdr:from>
    <xdr:to>
      <xdr:col>2</xdr:col>
      <xdr:colOff>9525</xdr:colOff>
      <xdr:row>4</xdr:row>
      <xdr:rowOff>0</xdr:rowOff>
    </xdr:to>
    <xdr:sp macro="" textlink="">
      <xdr:nvSpPr>
        <xdr:cNvPr id="1124" name="Rectangle 100"/>
        <xdr:cNvSpPr>
          <a:spLocks noChangeArrowheads="1"/>
        </xdr:cNvSpPr>
      </xdr:nvSpPr>
      <xdr:spPr bwMode="auto">
        <a:xfrm>
          <a:off x="6134100" y="18669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2</xdr:col>
      <xdr:colOff>152400</xdr:colOff>
      <xdr:row>4</xdr:row>
      <xdr:rowOff>0</xdr:rowOff>
    </xdr:from>
    <xdr:to>
      <xdr:col>2</xdr:col>
      <xdr:colOff>9525</xdr:colOff>
      <xdr:row>4</xdr:row>
      <xdr:rowOff>0</xdr:rowOff>
    </xdr:to>
    <xdr:sp macro="" textlink="">
      <xdr:nvSpPr>
        <xdr:cNvPr id="1125" name="Rectangle 101"/>
        <xdr:cNvSpPr>
          <a:spLocks noChangeArrowheads="1"/>
        </xdr:cNvSpPr>
      </xdr:nvSpPr>
      <xdr:spPr bwMode="auto">
        <a:xfrm>
          <a:off x="6134100" y="18669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2</xdr:col>
      <xdr:colOff>152400</xdr:colOff>
      <xdr:row>4</xdr:row>
      <xdr:rowOff>0</xdr:rowOff>
    </xdr:from>
    <xdr:to>
      <xdr:col>2</xdr:col>
      <xdr:colOff>9525</xdr:colOff>
      <xdr:row>4</xdr:row>
      <xdr:rowOff>0</xdr:rowOff>
    </xdr:to>
    <xdr:sp macro="" textlink="">
      <xdr:nvSpPr>
        <xdr:cNvPr id="1126" name="Rectangle 102"/>
        <xdr:cNvSpPr>
          <a:spLocks noChangeArrowheads="1"/>
        </xdr:cNvSpPr>
      </xdr:nvSpPr>
      <xdr:spPr bwMode="auto">
        <a:xfrm>
          <a:off x="6134100" y="18669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2</xdr:col>
      <xdr:colOff>152400</xdr:colOff>
      <xdr:row>4</xdr:row>
      <xdr:rowOff>0</xdr:rowOff>
    </xdr:from>
    <xdr:to>
      <xdr:col>2</xdr:col>
      <xdr:colOff>9525</xdr:colOff>
      <xdr:row>4</xdr:row>
      <xdr:rowOff>0</xdr:rowOff>
    </xdr:to>
    <xdr:sp macro="" textlink="">
      <xdr:nvSpPr>
        <xdr:cNvPr id="1127" name="Rectangle 103"/>
        <xdr:cNvSpPr>
          <a:spLocks noChangeArrowheads="1"/>
        </xdr:cNvSpPr>
      </xdr:nvSpPr>
      <xdr:spPr bwMode="auto">
        <a:xfrm>
          <a:off x="6134100" y="18669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2</xdr:col>
      <xdr:colOff>152400</xdr:colOff>
      <xdr:row>4</xdr:row>
      <xdr:rowOff>0</xdr:rowOff>
    </xdr:from>
    <xdr:to>
      <xdr:col>2</xdr:col>
      <xdr:colOff>9525</xdr:colOff>
      <xdr:row>4</xdr:row>
      <xdr:rowOff>0</xdr:rowOff>
    </xdr:to>
    <xdr:sp macro="" textlink="">
      <xdr:nvSpPr>
        <xdr:cNvPr id="1128" name="Rectangle 104"/>
        <xdr:cNvSpPr>
          <a:spLocks noChangeArrowheads="1"/>
        </xdr:cNvSpPr>
      </xdr:nvSpPr>
      <xdr:spPr bwMode="auto">
        <a:xfrm>
          <a:off x="6134100" y="18669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220</xdr:row>
      <xdr:rowOff>0</xdr:rowOff>
    </xdr:from>
    <xdr:to>
      <xdr:col>5</xdr:col>
      <xdr:colOff>0</xdr:colOff>
      <xdr:row>220</xdr:row>
      <xdr:rowOff>0</xdr:rowOff>
    </xdr:to>
    <xdr:sp macro="" textlink="">
      <xdr:nvSpPr>
        <xdr:cNvPr id="1129" name="Rectangle 105"/>
        <xdr:cNvSpPr>
          <a:spLocks noChangeArrowheads="1"/>
        </xdr:cNvSpPr>
      </xdr:nvSpPr>
      <xdr:spPr bwMode="auto">
        <a:xfrm>
          <a:off x="7867650" y="427863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220</xdr:row>
      <xdr:rowOff>0</xdr:rowOff>
    </xdr:from>
    <xdr:to>
      <xdr:col>5</xdr:col>
      <xdr:colOff>0</xdr:colOff>
      <xdr:row>220</xdr:row>
      <xdr:rowOff>0</xdr:rowOff>
    </xdr:to>
    <xdr:sp macro="" textlink="">
      <xdr:nvSpPr>
        <xdr:cNvPr id="1149" name="Rectangle 125"/>
        <xdr:cNvSpPr>
          <a:spLocks noChangeArrowheads="1"/>
        </xdr:cNvSpPr>
      </xdr:nvSpPr>
      <xdr:spPr bwMode="auto">
        <a:xfrm>
          <a:off x="7867650" y="427863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220</xdr:row>
      <xdr:rowOff>0</xdr:rowOff>
    </xdr:from>
    <xdr:to>
      <xdr:col>5</xdr:col>
      <xdr:colOff>0</xdr:colOff>
      <xdr:row>220</xdr:row>
      <xdr:rowOff>0</xdr:rowOff>
    </xdr:to>
    <xdr:sp macro="" textlink="">
      <xdr:nvSpPr>
        <xdr:cNvPr id="1157" name="Rectangle 133"/>
        <xdr:cNvSpPr>
          <a:spLocks noChangeArrowheads="1"/>
        </xdr:cNvSpPr>
      </xdr:nvSpPr>
      <xdr:spPr bwMode="auto">
        <a:xfrm>
          <a:off x="7867650" y="427863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221</xdr:row>
      <xdr:rowOff>19050</xdr:rowOff>
    </xdr:from>
    <xdr:to>
      <xdr:col>5</xdr:col>
      <xdr:colOff>0</xdr:colOff>
      <xdr:row>221</xdr:row>
      <xdr:rowOff>171450</xdr:rowOff>
    </xdr:to>
    <xdr:sp macro="" textlink="">
      <xdr:nvSpPr>
        <xdr:cNvPr id="1176" name="Rectangle 152"/>
        <xdr:cNvSpPr>
          <a:spLocks noChangeArrowheads="1"/>
        </xdr:cNvSpPr>
      </xdr:nvSpPr>
      <xdr:spPr bwMode="auto">
        <a:xfrm>
          <a:off x="7867650" y="43005375"/>
          <a:ext cx="0" cy="15240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221</xdr:row>
      <xdr:rowOff>19050</xdr:rowOff>
    </xdr:from>
    <xdr:to>
      <xdr:col>5</xdr:col>
      <xdr:colOff>0</xdr:colOff>
      <xdr:row>221</xdr:row>
      <xdr:rowOff>171450</xdr:rowOff>
    </xdr:to>
    <xdr:sp macro="" textlink="">
      <xdr:nvSpPr>
        <xdr:cNvPr id="1177" name="Rectangle 153"/>
        <xdr:cNvSpPr>
          <a:spLocks noChangeArrowheads="1"/>
        </xdr:cNvSpPr>
      </xdr:nvSpPr>
      <xdr:spPr bwMode="auto">
        <a:xfrm>
          <a:off x="7867650" y="43005375"/>
          <a:ext cx="0" cy="15240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221</xdr:row>
      <xdr:rowOff>19050</xdr:rowOff>
    </xdr:from>
    <xdr:to>
      <xdr:col>5</xdr:col>
      <xdr:colOff>0</xdr:colOff>
      <xdr:row>221</xdr:row>
      <xdr:rowOff>171450</xdr:rowOff>
    </xdr:to>
    <xdr:sp macro="" textlink="">
      <xdr:nvSpPr>
        <xdr:cNvPr id="1178" name="Rectangle 154"/>
        <xdr:cNvSpPr>
          <a:spLocks noChangeArrowheads="1"/>
        </xdr:cNvSpPr>
      </xdr:nvSpPr>
      <xdr:spPr bwMode="auto">
        <a:xfrm>
          <a:off x="7867650" y="43005375"/>
          <a:ext cx="0" cy="15240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2</xdr:col>
      <xdr:colOff>152400</xdr:colOff>
      <xdr:row>231</xdr:row>
      <xdr:rowOff>0</xdr:rowOff>
    </xdr:from>
    <xdr:to>
      <xdr:col>2</xdr:col>
      <xdr:colOff>9525</xdr:colOff>
      <xdr:row>231</xdr:row>
      <xdr:rowOff>0</xdr:rowOff>
    </xdr:to>
    <xdr:sp macro="" textlink="">
      <xdr:nvSpPr>
        <xdr:cNvPr id="1179" name="Rectangle 155"/>
        <xdr:cNvSpPr>
          <a:spLocks noChangeArrowheads="1"/>
        </xdr:cNvSpPr>
      </xdr:nvSpPr>
      <xdr:spPr bwMode="auto">
        <a:xfrm>
          <a:off x="6134100" y="4492942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0</xdr:colOff>
      <xdr:row>231</xdr:row>
      <xdr:rowOff>0</xdr:rowOff>
    </xdr:to>
    <xdr:sp macro="" textlink="">
      <xdr:nvSpPr>
        <xdr:cNvPr id="1180" name="Rectangle 156"/>
        <xdr:cNvSpPr>
          <a:spLocks noChangeArrowheads="1"/>
        </xdr:cNvSpPr>
      </xdr:nvSpPr>
      <xdr:spPr bwMode="auto">
        <a:xfrm>
          <a:off x="7867650" y="4492942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0</xdr:colOff>
      <xdr:row>231</xdr:row>
      <xdr:rowOff>0</xdr:rowOff>
    </xdr:to>
    <xdr:sp macro="" textlink="">
      <xdr:nvSpPr>
        <xdr:cNvPr id="1181" name="Rectangle 157"/>
        <xdr:cNvSpPr>
          <a:spLocks noChangeArrowheads="1"/>
        </xdr:cNvSpPr>
      </xdr:nvSpPr>
      <xdr:spPr bwMode="auto">
        <a:xfrm>
          <a:off x="7867650" y="4492942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0</xdr:colOff>
      <xdr:row>231</xdr:row>
      <xdr:rowOff>0</xdr:rowOff>
    </xdr:to>
    <xdr:sp macro="" textlink="">
      <xdr:nvSpPr>
        <xdr:cNvPr id="1182" name="Rectangle 158"/>
        <xdr:cNvSpPr>
          <a:spLocks noChangeArrowheads="1"/>
        </xdr:cNvSpPr>
      </xdr:nvSpPr>
      <xdr:spPr bwMode="auto">
        <a:xfrm>
          <a:off x="7867650" y="4492942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0</xdr:colOff>
      <xdr:row>231</xdr:row>
      <xdr:rowOff>0</xdr:rowOff>
    </xdr:to>
    <xdr:sp macro="" textlink="">
      <xdr:nvSpPr>
        <xdr:cNvPr id="1183" name="Rectangle 159"/>
        <xdr:cNvSpPr>
          <a:spLocks noChangeArrowheads="1"/>
        </xdr:cNvSpPr>
      </xdr:nvSpPr>
      <xdr:spPr bwMode="auto">
        <a:xfrm>
          <a:off x="7867650" y="4492942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0</xdr:colOff>
      <xdr:row>231</xdr:row>
      <xdr:rowOff>0</xdr:rowOff>
    </xdr:to>
    <xdr:sp macro="" textlink="">
      <xdr:nvSpPr>
        <xdr:cNvPr id="1184" name="Rectangle 160"/>
        <xdr:cNvSpPr>
          <a:spLocks noChangeArrowheads="1"/>
        </xdr:cNvSpPr>
      </xdr:nvSpPr>
      <xdr:spPr bwMode="auto">
        <a:xfrm>
          <a:off x="7867650" y="4492942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0</xdr:colOff>
      <xdr:row>231</xdr:row>
      <xdr:rowOff>0</xdr:rowOff>
    </xdr:to>
    <xdr:sp macro="" textlink="">
      <xdr:nvSpPr>
        <xdr:cNvPr id="1185" name="Rectangle 161"/>
        <xdr:cNvSpPr>
          <a:spLocks noChangeArrowheads="1"/>
        </xdr:cNvSpPr>
      </xdr:nvSpPr>
      <xdr:spPr bwMode="auto">
        <a:xfrm>
          <a:off x="7867650" y="4492942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0</xdr:colOff>
      <xdr:row>231</xdr:row>
      <xdr:rowOff>0</xdr:rowOff>
    </xdr:to>
    <xdr:sp macro="" textlink="">
      <xdr:nvSpPr>
        <xdr:cNvPr id="1186" name="Rectangle 162"/>
        <xdr:cNvSpPr>
          <a:spLocks noChangeArrowheads="1"/>
        </xdr:cNvSpPr>
      </xdr:nvSpPr>
      <xdr:spPr bwMode="auto">
        <a:xfrm>
          <a:off x="7867650" y="4492942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0</xdr:colOff>
      <xdr:row>231</xdr:row>
      <xdr:rowOff>0</xdr:rowOff>
    </xdr:to>
    <xdr:sp macro="" textlink="">
      <xdr:nvSpPr>
        <xdr:cNvPr id="1187" name="Rectangle 163"/>
        <xdr:cNvSpPr>
          <a:spLocks noChangeArrowheads="1"/>
        </xdr:cNvSpPr>
      </xdr:nvSpPr>
      <xdr:spPr bwMode="auto">
        <a:xfrm>
          <a:off x="7867650" y="4492942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0</xdr:colOff>
      <xdr:row>231</xdr:row>
      <xdr:rowOff>0</xdr:rowOff>
    </xdr:to>
    <xdr:sp macro="" textlink="">
      <xdr:nvSpPr>
        <xdr:cNvPr id="1188" name="Rectangle 164"/>
        <xdr:cNvSpPr>
          <a:spLocks noChangeArrowheads="1"/>
        </xdr:cNvSpPr>
      </xdr:nvSpPr>
      <xdr:spPr bwMode="auto">
        <a:xfrm>
          <a:off x="7867650" y="4492942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0</xdr:colOff>
      <xdr:row>231</xdr:row>
      <xdr:rowOff>0</xdr:rowOff>
    </xdr:to>
    <xdr:sp macro="" textlink="">
      <xdr:nvSpPr>
        <xdr:cNvPr id="1189" name="Rectangle 165"/>
        <xdr:cNvSpPr>
          <a:spLocks noChangeArrowheads="1"/>
        </xdr:cNvSpPr>
      </xdr:nvSpPr>
      <xdr:spPr bwMode="auto">
        <a:xfrm>
          <a:off x="7867650" y="4492942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0</xdr:colOff>
      <xdr:row>231</xdr:row>
      <xdr:rowOff>0</xdr:rowOff>
    </xdr:to>
    <xdr:sp macro="" textlink="">
      <xdr:nvSpPr>
        <xdr:cNvPr id="1190" name="Rectangle 166"/>
        <xdr:cNvSpPr>
          <a:spLocks noChangeArrowheads="1"/>
        </xdr:cNvSpPr>
      </xdr:nvSpPr>
      <xdr:spPr bwMode="auto">
        <a:xfrm>
          <a:off x="7867650" y="4492942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0</xdr:colOff>
      <xdr:row>231</xdr:row>
      <xdr:rowOff>0</xdr:rowOff>
    </xdr:to>
    <xdr:sp macro="" textlink="">
      <xdr:nvSpPr>
        <xdr:cNvPr id="1191" name="Rectangle 167"/>
        <xdr:cNvSpPr>
          <a:spLocks noChangeArrowheads="1"/>
        </xdr:cNvSpPr>
      </xdr:nvSpPr>
      <xdr:spPr bwMode="auto">
        <a:xfrm>
          <a:off x="7867650" y="4492942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0</xdr:colOff>
      <xdr:row>231</xdr:row>
      <xdr:rowOff>0</xdr:rowOff>
    </xdr:to>
    <xdr:sp macro="" textlink="">
      <xdr:nvSpPr>
        <xdr:cNvPr id="1192" name="Rectangle 168"/>
        <xdr:cNvSpPr>
          <a:spLocks noChangeArrowheads="1"/>
        </xdr:cNvSpPr>
      </xdr:nvSpPr>
      <xdr:spPr bwMode="auto">
        <a:xfrm>
          <a:off x="7867650" y="4492942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0</xdr:colOff>
      <xdr:row>231</xdr:row>
      <xdr:rowOff>0</xdr:rowOff>
    </xdr:to>
    <xdr:sp macro="" textlink="">
      <xdr:nvSpPr>
        <xdr:cNvPr id="1193" name="Rectangle 169"/>
        <xdr:cNvSpPr>
          <a:spLocks noChangeArrowheads="1"/>
        </xdr:cNvSpPr>
      </xdr:nvSpPr>
      <xdr:spPr bwMode="auto">
        <a:xfrm>
          <a:off x="7867650" y="4492942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236</xdr:row>
      <xdr:rowOff>0</xdr:rowOff>
    </xdr:from>
    <xdr:to>
      <xdr:col>5</xdr:col>
      <xdr:colOff>0</xdr:colOff>
      <xdr:row>236</xdr:row>
      <xdr:rowOff>0</xdr:rowOff>
    </xdr:to>
    <xdr:sp macro="" textlink="">
      <xdr:nvSpPr>
        <xdr:cNvPr id="1194" name="Rectangle 170"/>
        <xdr:cNvSpPr>
          <a:spLocks noChangeArrowheads="1"/>
        </xdr:cNvSpPr>
      </xdr:nvSpPr>
      <xdr:spPr bwMode="auto">
        <a:xfrm>
          <a:off x="7867650" y="4551997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236</xdr:row>
      <xdr:rowOff>0</xdr:rowOff>
    </xdr:from>
    <xdr:to>
      <xdr:col>5</xdr:col>
      <xdr:colOff>0</xdr:colOff>
      <xdr:row>236</xdr:row>
      <xdr:rowOff>0</xdr:rowOff>
    </xdr:to>
    <xdr:sp macro="" textlink="">
      <xdr:nvSpPr>
        <xdr:cNvPr id="1195" name="Rectangle 171"/>
        <xdr:cNvSpPr>
          <a:spLocks noChangeArrowheads="1"/>
        </xdr:cNvSpPr>
      </xdr:nvSpPr>
      <xdr:spPr bwMode="auto">
        <a:xfrm>
          <a:off x="7867650" y="4551997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236</xdr:row>
      <xdr:rowOff>0</xdr:rowOff>
    </xdr:from>
    <xdr:to>
      <xdr:col>5</xdr:col>
      <xdr:colOff>0</xdr:colOff>
      <xdr:row>236</xdr:row>
      <xdr:rowOff>0</xdr:rowOff>
    </xdr:to>
    <xdr:sp macro="" textlink="">
      <xdr:nvSpPr>
        <xdr:cNvPr id="1196" name="Rectangle 172"/>
        <xdr:cNvSpPr>
          <a:spLocks noChangeArrowheads="1"/>
        </xdr:cNvSpPr>
      </xdr:nvSpPr>
      <xdr:spPr bwMode="auto">
        <a:xfrm>
          <a:off x="7867650" y="4551997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236</xdr:row>
      <xdr:rowOff>0</xdr:rowOff>
    </xdr:from>
    <xdr:to>
      <xdr:col>5</xdr:col>
      <xdr:colOff>0</xdr:colOff>
      <xdr:row>236</xdr:row>
      <xdr:rowOff>0</xdr:rowOff>
    </xdr:to>
    <xdr:sp macro="" textlink="">
      <xdr:nvSpPr>
        <xdr:cNvPr id="1197" name="Rectangle 173"/>
        <xdr:cNvSpPr>
          <a:spLocks noChangeArrowheads="1"/>
        </xdr:cNvSpPr>
      </xdr:nvSpPr>
      <xdr:spPr bwMode="auto">
        <a:xfrm>
          <a:off x="7867650" y="4551997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236</xdr:row>
      <xdr:rowOff>0</xdr:rowOff>
    </xdr:from>
    <xdr:to>
      <xdr:col>5</xdr:col>
      <xdr:colOff>0</xdr:colOff>
      <xdr:row>236</xdr:row>
      <xdr:rowOff>0</xdr:rowOff>
    </xdr:to>
    <xdr:sp macro="" textlink="">
      <xdr:nvSpPr>
        <xdr:cNvPr id="1198" name="Rectangle 174"/>
        <xdr:cNvSpPr>
          <a:spLocks noChangeArrowheads="1"/>
        </xdr:cNvSpPr>
      </xdr:nvSpPr>
      <xdr:spPr bwMode="auto">
        <a:xfrm>
          <a:off x="7867650" y="4551997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236</xdr:row>
      <xdr:rowOff>0</xdr:rowOff>
    </xdr:from>
    <xdr:to>
      <xdr:col>5</xdr:col>
      <xdr:colOff>0</xdr:colOff>
      <xdr:row>236</xdr:row>
      <xdr:rowOff>0</xdr:rowOff>
    </xdr:to>
    <xdr:sp macro="" textlink="">
      <xdr:nvSpPr>
        <xdr:cNvPr id="1199" name="Rectangle 175"/>
        <xdr:cNvSpPr>
          <a:spLocks noChangeArrowheads="1"/>
        </xdr:cNvSpPr>
      </xdr:nvSpPr>
      <xdr:spPr bwMode="auto">
        <a:xfrm>
          <a:off x="7867650" y="4551997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236</xdr:row>
      <xdr:rowOff>0</xdr:rowOff>
    </xdr:from>
    <xdr:to>
      <xdr:col>5</xdr:col>
      <xdr:colOff>0</xdr:colOff>
      <xdr:row>236</xdr:row>
      <xdr:rowOff>0</xdr:rowOff>
    </xdr:to>
    <xdr:sp macro="" textlink="">
      <xdr:nvSpPr>
        <xdr:cNvPr id="1200" name="Rectangle 176"/>
        <xdr:cNvSpPr>
          <a:spLocks noChangeArrowheads="1"/>
        </xdr:cNvSpPr>
      </xdr:nvSpPr>
      <xdr:spPr bwMode="auto">
        <a:xfrm>
          <a:off x="7867650" y="4551997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236</xdr:row>
      <xdr:rowOff>0</xdr:rowOff>
    </xdr:from>
    <xdr:to>
      <xdr:col>5</xdr:col>
      <xdr:colOff>0</xdr:colOff>
      <xdr:row>236</xdr:row>
      <xdr:rowOff>0</xdr:rowOff>
    </xdr:to>
    <xdr:sp macro="" textlink="">
      <xdr:nvSpPr>
        <xdr:cNvPr id="1201" name="Rectangle 177"/>
        <xdr:cNvSpPr>
          <a:spLocks noChangeArrowheads="1"/>
        </xdr:cNvSpPr>
      </xdr:nvSpPr>
      <xdr:spPr bwMode="auto">
        <a:xfrm>
          <a:off x="7867650" y="4551997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236</xdr:row>
      <xdr:rowOff>0</xdr:rowOff>
    </xdr:from>
    <xdr:to>
      <xdr:col>5</xdr:col>
      <xdr:colOff>0</xdr:colOff>
      <xdr:row>236</xdr:row>
      <xdr:rowOff>0</xdr:rowOff>
    </xdr:to>
    <xdr:sp macro="" textlink="">
      <xdr:nvSpPr>
        <xdr:cNvPr id="1202" name="Rectangle 178"/>
        <xdr:cNvSpPr>
          <a:spLocks noChangeArrowheads="1"/>
        </xdr:cNvSpPr>
      </xdr:nvSpPr>
      <xdr:spPr bwMode="auto">
        <a:xfrm>
          <a:off x="7867650" y="4551997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236</xdr:row>
      <xdr:rowOff>0</xdr:rowOff>
    </xdr:from>
    <xdr:to>
      <xdr:col>5</xdr:col>
      <xdr:colOff>0</xdr:colOff>
      <xdr:row>236</xdr:row>
      <xdr:rowOff>0</xdr:rowOff>
    </xdr:to>
    <xdr:sp macro="" textlink="">
      <xdr:nvSpPr>
        <xdr:cNvPr id="1203" name="Rectangle 179"/>
        <xdr:cNvSpPr>
          <a:spLocks noChangeArrowheads="1"/>
        </xdr:cNvSpPr>
      </xdr:nvSpPr>
      <xdr:spPr bwMode="auto">
        <a:xfrm>
          <a:off x="7867650" y="4551997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236</xdr:row>
      <xdr:rowOff>0</xdr:rowOff>
    </xdr:from>
    <xdr:to>
      <xdr:col>5</xdr:col>
      <xdr:colOff>0</xdr:colOff>
      <xdr:row>236</xdr:row>
      <xdr:rowOff>0</xdr:rowOff>
    </xdr:to>
    <xdr:sp macro="" textlink="">
      <xdr:nvSpPr>
        <xdr:cNvPr id="1204" name="Rectangle 180"/>
        <xdr:cNvSpPr>
          <a:spLocks noChangeArrowheads="1"/>
        </xdr:cNvSpPr>
      </xdr:nvSpPr>
      <xdr:spPr bwMode="auto">
        <a:xfrm>
          <a:off x="7867650" y="4551997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236</xdr:row>
      <xdr:rowOff>0</xdr:rowOff>
    </xdr:from>
    <xdr:to>
      <xdr:col>5</xdr:col>
      <xdr:colOff>0</xdr:colOff>
      <xdr:row>236</xdr:row>
      <xdr:rowOff>0</xdr:rowOff>
    </xdr:to>
    <xdr:sp macro="" textlink="">
      <xdr:nvSpPr>
        <xdr:cNvPr id="1205" name="Rectangle 181"/>
        <xdr:cNvSpPr>
          <a:spLocks noChangeArrowheads="1"/>
        </xdr:cNvSpPr>
      </xdr:nvSpPr>
      <xdr:spPr bwMode="auto">
        <a:xfrm>
          <a:off x="7867650" y="4551997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236</xdr:row>
      <xdr:rowOff>0</xdr:rowOff>
    </xdr:from>
    <xdr:to>
      <xdr:col>5</xdr:col>
      <xdr:colOff>0</xdr:colOff>
      <xdr:row>236</xdr:row>
      <xdr:rowOff>0</xdr:rowOff>
    </xdr:to>
    <xdr:sp macro="" textlink="">
      <xdr:nvSpPr>
        <xdr:cNvPr id="1206" name="Rectangle 182"/>
        <xdr:cNvSpPr>
          <a:spLocks noChangeArrowheads="1"/>
        </xdr:cNvSpPr>
      </xdr:nvSpPr>
      <xdr:spPr bwMode="auto">
        <a:xfrm>
          <a:off x="7867650" y="4551997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236</xdr:row>
      <xdr:rowOff>0</xdr:rowOff>
    </xdr:from>
    <xdr:to>
      <xdr:col>5</xdr:col>
      <xdr:colOff>0</xdr:colOff>
      <xdr:row>236</xdr:row>
      <xdr:rowOff>0</xdr:rowOff>
    </xdr:to>
    <xdr:sp macro="" textlink="">
      <xdr:nvSpPr>
        <xdr:cNvPr id="1207" name="Rectangle 183"/>
        <xdr:cNvSpPr>
          <a:spLocks noChangeArrowheads="1"/>
        </xdr:cNvSpPr>
      </xdr:nvSpPr>
      <xdr:spPr bwMode="auto">
        <a:xfrm>
          <a:off x="7867650" y="4551997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0</xdr:colOff>
      <xdr:row>231</xdr:row>
      <xdr:rowOff>0</xdr:rowOff>
    </xdr:to>
    <xdr:sp macro="" textlink="">
      <xdr:nvSpPr>
        <xdr:cNvPr id="1208" name="Rectangle 184"/>
        <xdr:cNvSpPr>
          <a:spLocks noChangeArrowheads="1"/>
        </xdr:cNvSpPr>
      </xdr:nvSpPr>
      <xdr:spPr bwMode="auto">
        <a:xfrm>
          <a:off x="7867650" y="4492942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0</xdr:colOff>
      <xdr:row>231</xdr:row>
      <xdr:rowOff>0</xdr:rowOff>
    </xdr:to>
    <xdr:sp macro="" textlink="">
      <xdr:nvSpPr>
        <xdr:cNvPr id="1209" name="Rectangle 185"/>
        <xdr:cNvSpPr>
          <a:spLocks noChangeArrowheads="1"/>
        </xdr:cNvSpPr>
      </xdr:nvSpPr>
      <xdr:spPr bwMode="auto">
        <a:xfrm>
          <a:off x="7867650" y="4492942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0</xdr:colOff>
      <xdr:row>231</xdr:row>
      <xdr:rowOff>0</xdr:rowOff>
    </xdr:to>
    <xdr:sp macro="" textlink="">
      <xdr:nvSpPr>
        <xdr:cNvPr id="1210" name="Rectangle 186"/>
        <xdr:cNvSpPr>
          <a:spLocks noChangeArrowheads="1"/>
        </xdr:cNvSpPr>
      </xdr:nvSpPr>
      <xdr:spPr bwMode="auto">
        <a:xfrm>
          <a:off x="7867650" y="4492942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0</xdr:colOff>
      <xdr:row>231</xdr:row>
      <xdr:rowOff>0</xdr:rowOff>
    </xdr:to>
    <xdr:sp macro="" textlink="">
      <xdr:nvSpPr>
        <xdr:cNvPr id="1211" name="Rectangle 187"/>
        <xdr:cNvSpPr>
          <a:spLocks noChangeArrowheads="1"/>
        </xdr:cNvSpPr>
      </xdr:nvSpPr>
      <xdr:spPr bwMode="auto">
        <a:xfrm>
          <a:off x="7867650" y="4492942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0</xdr:colOff>
      <xdr:row>231</xdr:row>
      <xdr:rowOff>0</xdr:rowOff>
    </xdr:to>
    <xdr:sp macro="" textlink="">
      <xdr:nvSpPr>
        <xdr:cNvPr id="1212" name="Rectangle 188"/>
        <xdr:cNvSpPr>
          <a:spLocks noChangeArrowheads="1"/>
        </xdr:cNvSpPr>
      </xdr:nvSpPr>
      <xdr:spPr bwMode="auto">
        <a:xfrm>
          <a:off x="7867650" y="4492942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0</xdr:colOff>
      <xdr:row>231</xdr:row>
      <xdr:rowOff>0</xdr:rowOff>
    </xdr:to>
    <xdr:sp macro="" textlink="">
      <xdr:nvSpPr>
        <xdr:cNvPr id="1213" name="Rectangle 189"/>
        <xdr:cNvSpPr>
          <a:spLocks noChangeArrowheads="1"/>
        </xdr:cNvSpPr>
      </xdr:nvSpPr>
      <xdr:spPr bwMode="auto">
        <a:xfrm>
          <a:off x="7867650" y="4492942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0</xdr:colOff>
      <xdr:row>231</xdr:row>
      <xdr:rowOff>0</xdr:rowOff>
    </xdr:to>
    <xdr:sp macro="" textlink="">
      <xdr:nvSpPr>
        <xdr:cNvPr id="1214" name="Rectangle 190"/>
        <xdr:cNvSpPr>
          <a:spLocks noChangeArrowheads="1"/>
        </xdr:cNvSpPr>
      </xdr:nvSpPr>
      <xdr:spPr bwMode="auto">
        <a:xfrm>
          <a:off x="7867650" y="4492942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0</xdr:colOff>
      <xdr:row>231</xdr:row>
      <xdr:rowOff>0</xdr:rowOff>
    </xdr:to>
    <xdr:sp macro="" textlink="">
      <xdr:nvSpPr>
        <xdr:cNvPr id="1215" name="Rectangle 191"/>
        <xdr:cNvSpPr>
          <a:spLocks noChangeArrowheads="1"/>
        </xdr:cNvSpPr>
      </xdr:nvSpPr>
      <xdr:spPr bwMode="auto">
        <a:xfrm>
          <a:off x="7867650" y="4492942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0</xdr:colOff>
      <xdr:row>231</xdr:row>
      <xdr:rowOff>0</xdr:rowOff>
    </xdr:to>
    <xdr:sp macro="" textlink="">
      <xdr:nvSpPr>
        <xdr:cNvPr id="1216" name="Rectangle 192"/>
        <xdr:cNvSpPr>
          <a:spLocks noChangeArrowheads="1"/>
        </xdr:cNvSpPr>
      </xdr:nvSpPr>
      <xdr:spPr bwMode="auto">
        <a:xfrm>
          <a:off x="7867650" y="4492942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0</xdr:colOff>
      <xdr:row>231</xdr:row>
      <xdr:rowOff>0</xdr:rowOff>
    </xdr:to>
    <xdr:sp macro="" textlink="">
      <xdr:nvSpPr>
        <xdr:cNvPr id="1217" name="Rectangle 193"/>
        <xdr:cNvSpPr>
          <a:spLocks noChangeArrowheads="1"/>
        </xdr:cNvSpPr>
      </xdr:nvSpPr>
      <xdr:spPr bwMode="auto">
        <a:xfrm>
          <a:off x="7867650" y="4492942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0</xdr:colOff>
      <xdr:row>231</xdr:row>
      <xdr:rowOff>0</xdr:rowOff>
    </xdr:to>
    <xdr:sp macro="" textlink="">
      <xdr:nvSpPr>
        <xdr:cNvPr id="1218" name="Rectangle 194"/>
        <xdr:cNvSpPr>
          <a:spLocks noChangeArrowheads="1"/>
        </xdr:cNvSpPr>
      </xdr:nvSpPr>
      <xdr:spPr bwMode="auto">
        <a:xfrm>
          <a:off x="7867650" y="4492942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0</xdr:colOff>
      <xdr:row>231</xdr:row>
      <xdr:rowOff>0</xdr:rowOff>
    </xdr:to>
    <xdr:sp macro="" textlink="">
      <xdr:nvSpPr>
        <xdr:cNvPr id="1219" name="Rectangle 195"/>
        <xdr:cNvSpPr>
          <a:spLocks noChangeArrowheads="1"/>
        </xdr:cNvSpPr>
      </xdr:nvSpPr>
      <xdr:spPr bwMode="auto">
        <a:xfrm>
          <a:off x="7867650" y="4492942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0</xdr:colOff>
      <xdr:row>231</xdr:row>
      <xdr:rowOff>0</xdr:rowOff>
    </xdr:to>
    <xdr:sp macro="" textlink="">
      <xdr:nvSpPr>
        <xdr:cNvPr id="1220" name="Rectangle 196"/>
        <xdr:cNvSpPr>
          <a:spLocks noChangeArrowheads="1"/>
        </xdr:cNvSpPr>
      </xdr:nvSpPr>
      <xdr:spPr bwMode="auto">
        <a:xfrm>
          <a:off x="7867650" y="4492942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0</xdr:colOff>
      <xdr:row>231</xdr:row>
      <xdr:rowOff>0</xdr:rowOff>
    </xdr:to>
    <xdr:sp macro="" textlink="">
      <xdr:nvSpPr>
        <xdr:cNvPr id="1221" name="Rectangle 197"/>
        <xdr:cNvSpPr>
          <a:spLocks noChangeArrowheads="1"/>
        </xdr:cNvSpPr>
      </xdr:nvSpPr>
      <xdr:spPr bwMode="auto">
        <a:xfrm>
          <a:off x="7867650" y="4492942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03"/>
  <sheetViews>
    <sheetView tabSelected="1" workbookViewId="0">
      <selection activeCell="A7" sqref="A7:H7"/>
    </sheetView>
  </sheetViews>
  <sheetFormatPr defaultColWidth="9.140625" defaultRowHeight="12.75" x14ac:dyDescent="0.2"/>
  <cols>
    <col min="1" max="1" width="3.85546875" style="67" customWidth="1"/>
    <col min="2" max="7" width="16.42578125" style="67" customWidth="1"/>
    <col min="8" max="8" width="19.5703125" style="67" customWidth="1"/>
    <col min="9" max="16384" width="9.140625" style="67"/>
  </cols>
  <sheetData>
    <row r="1" spans="1:29" s="47" customFormat="1" ht="38.25" customHeight="1" x14ac:dyDescent="0.25">
      <c r="A1" s="208" t="s">
        <v>677</v>
      </c>
      <c r="B1" s="209"/>
      <c r="C1" s="209"/>
      <c r="D1" s="209"/>
      <c r="E1" s="209"/>
      <c r="F1" s="209"/>
      <c r="G1" s="209"/>
      <c r="H1" s="210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61"/>
      <c r="W1" s="61"/>
      <c r="X1" s="61"/>
      <c r="Y1" s="61"/>
      <c r="Z1" s="62"/>
      <c r="AA1" s="62"/>
      <c r="AB1" s="62"/>
      <c r="AC1" s="62"/>
    </row>
    <row r="2" spans="1:29" s="47" customFormat="1" ht="17.25" customHeight="1" x14ac:dyDescent="0.2">
      <c r="A2" s="211" t="s">
        <v>714</v>
      </c>
      <c r="B2" s="211"/>
      <c r="C2" s="211"/>
      <c r="D2" s="211"/>
      <c r="E2" s="211"/>
      <c r="F2" s="211"/>
      <c r="G2" s="211"/>
      <c r="H2" s="212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78"/>
      <c r="AA2" s="78"/>
      <c r="AB2" s="78"/>
      <c r="AC2" s="78"/>
    </row>
    <row r="3" spans="1:29" s="107" customFormat="1" ht="30" customHeight="1" x14ac:dyDescent="0.25">
      <c r="A3" s="213" t="s">
        <v>706</v>
      </c>
      <c r="B3" s="214"/>
      <c r="C3" s="214"/>
      <c r="D3" s="214"/>
      <c r="E3" s="214"/>
      <c r="F3" s="214"/>
      <c r="G3" s="214"/>
      <c r="H3" s="215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</row>
    <row r="4" spans="1:29" s="64" customFormat="1" ht="19.5" customHeight="1" x14ac:dyDescent="0.2">
      <c r="A4" s="216"/>
      <c r="B4" s="217"/>
      <c r="C4" s="217"/>
      <c r="D4" s="217"/>
      <c r="E4" s="217"/>
      <c r="F4" s="217"/>
      <c r="G4" s="217"/>
      <c r="H4" s="218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</row>
    <row r="5" spans="1:29" s="64" customFormat="1" ht="30" customHeight="1" x14ac:dyDescent="0.25">
      <c r="A5" s="197" t="s">
        <v>512</v>
      </c>
      <c r="B5" s="198"/>
      <c r="C5" s="198"/>
      <c r="D5" s="198"/>
      <c r="E5" s="198"/>
      <c r="F5" s="198"/>
      <c r="G5" s="198"/>
      <c r="H5" s="199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</row>
    <row r="6" spans="1:29" s="110" customFormat="1" ht="50.1" customHeight="1" x14ac:dyDescent="0.2">
      <c r="A6" s="200" t="s">
        <v>673</v>
      </c>
      <c r="B6" s="201"/>
      <c r="C6" s="201"/>
      <c r="D6" s="201"/>
      <c r="E6" s="201"/>
      <c r="F6" s="201"/>
      <c r="G6" s="201"/>
      <c r="H6" s="202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</row>
    <row r="7" spans="1:29" s="110" customFormat="1" ht="50.1" customHeight="1" x14ac:dyDescent="0.2">
      <c r="A7" s="200" t="s">
        <v>669</v>
      </c>
      <c r="B7" s="203"/>
      <c r="C7" s="203"/>
      <c r="D7" s="203"/>
      <c r="E7" s="203"/>
      <c r="F7" s="203"/>
      <c r="G7" s="203"/>
      <c r="H7" s="204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</row>
    <row r="8" spans="1:29" s="110" customFormat="1" ht="45" customHeight="1" x14ac:dyDescent="0.2">
      <c r="A8" s="205" t="s">
        <v>674</v>
      </c>
      <c r="B8" s="206"/>
      <c r="C8" s="206"/>
      <c r="D8" s="206"/>
      <c r="E8" s="206"/>
      <c r="F8" s="206"/>
      <c r="G8" s="206"/>
      <c r="H8" s="207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</row>
    <row r="9" spans="1:29" s="110" customFormat="1" ht="21" customHeight="1" x14ac:dyDescent="0.2">
      <c r="A9" s="205" t="s">
        <v>675</v>
      </c>
      <c r="B9" s="219"/>
      <c r="C9" s="219"/>
      <c r="D9" s="219"/>
      <c r="E9" s="219"/>
      <c r="F9" s="219"/>
      <c r="G9" s="219"/>
      <c r="H9" s="220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</row>
    <row r="10" spans="1:29" s="110" customFormat="1" ht="36" customHeight="1" x14ac:dyDescent="0.2">
      <c r="A10" s="193" t="s">
        <v>676</v>
      </c>
      <c r="B10" s="194"/>
      <c r="C10" s="194"/>
      <c r="D10" s="194"/>
      <c r="E10" s="194"/>
      <c r="F10" s="194"/>
      <c r="G10" s="194"/>
      <c r="H10" s="195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</row>
    <row r="11" spans="1:29" s="64" customFormat="1" ht="27.75" customHeight="1" x14ac:dyDescent="0.2">
      <c r="A11" s="191" t="s">
        <v>507</v>
      </c>
      <c r="B11" s="192"/>
      <c r="C11" s="192"/>
      <c r="D11" s="192"/>
      <c r="E11" s="192"/>
      <c r="F11" s="192"/>
      <c r="G11" s="192"/>
      <c r="H11" s="192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</row>
    <row r="12" spans="1:29" s="64" customFormat="1" ht="40.5" customHeight="1" x14ac:dyDescent="0.2">
      <c r="A12" s="196" t="s">
        <v>713</v>
      </c>
      <c r="B12" s="192"/>
      <c r="C12" s="192"/>
      <c r="D12" s="192"/>
      <c r="E12" s="192"/>
      <c r="F12" s="192"/>
      <c r="G12" s="192"/>
      <c r="H12" s="192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</row>
    <row r="13" spans="1:29" s="173" customFormat="1" ht="33.75" customHeight="1" x14ac:dyDescent="0.2">
      <c r="A13" s="185"/>
      <c r="B13" s="186"/>
      <c r="C13" s="186"/>
      <c r="D13" s="186"/>
      <c r="E13" s="186"/>
      <c r="F13" s="186"/>
      <c r="G13" s="186"/>
      <c r="H13" s="187"/>
      <c r="I13" s="172"/>
      <c r="J13" s="172"/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U13" s="172"/>
      <c r="V13" s="172"/>
      <c r="W13" s="172"/>
      <c r="X13" s="172"/>
      <c r="Y13" s="172"/>
    </row>
    <row r="14" spans="1:29" s="173" customFormat="1" ht="32.25" customHeight="1" x14ac:dyDescent="0.2">
      <c r="A14" s="174"/>
      <c r="B14" s="188"/>
      <c r="C14" s="189"/>
      <c r="D14" s="189"/>
      <c r="E14" s="189"/>
      <c r="F14" s="189"/>
      <c r="G14" s="189"/>
      <c r="H14" s="190"/>
      <c r="I14" s="172"/>
      <c r="J14" s="172"/>
      <c r="K14" s="172"/>
      <c r="L14" s="172"/>
      <c r="M14" s="172"/>
      <c r="N14" s="172"/>
      <c r="O14" s="172"/>
      <c r="P14" s="172"/>
      <c r="Q14" s="172"/>
      <c r="R14" s="172"/>
      <c r="S14" s="172"/>
      <c r="T14" s="172"/>
      <c r="U14" s="172"/>
      <c r="V14" s="172"/>
      <c r="W14" s="172"/>
      <c r="X14" s="172"/>
      <c r="Y14" s="172"/>
    </row>
    <row r="15" spans="1:29" s="173" customFormat="1" ht="32.25" customHeight="1" x14ac:dyDescent="0.2">
      <c r="A15" s="174"/>
      <c r="B15" s="188"/>
      <c r="C15" s="189"/>
      <c r="D15" s="189"/>
      <c r="E15" s="189"/>
      <c r="F15" s="189"/>
      <c r="G15" s="189"/>
      <c r="H15" s="190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2"/>
      <c r="U15" s="172"/>
      <c r="V15" s="172"/>
      <c r="W15" s="172"/>
      <c r="X15" s="172"/>
      <c r="Y15" s="172"/>
    </row>
    <row r="16" spans="1:29" s="173" customFormat="1" ht="50.25" customHeight="1" x14ac:dyDescent="0.2">
      <c r="A16" s="175"/>
      <c r="B16" s="188"/>
      <c r="C16" s="189"/>
      <c r="D16" s="189"/>
      <c r="E16" s="189"/>
      <c r="F16" s="189"/>
      <c r="G16" s="189"/>
      <c r="H16" s="190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2"/>
      <c r="U16" s="172"/>
      <c r="V16" s="172"/>
      <c r="W16" s="172"/>
      <c r="X16" s="172"/>
      <c r="Y16" s="172"/>
    </row>
    <row r="17" spans="1:25" s="64" customFormat="1" ht="39" customHeight="1" x14ac:dyDescent="0.2">
      <c r="A17" s="191"/>
      <c r="B17" s="192"/>
      <c r="C17" s="192"/>
      <c r="D17" s="192"/>
      <c r="E17" s="192"/>
      <c r="F17" s="192"/>
      <c r="G17" s="192"/>
      <c r="H17" s="192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</row>
    <row r="18" spans="1:25" s="64" customFormat="1" ht="17.25" customHeight="1" x14ac:dyDescent="0.2">
      <c r="A18" s="176"/>
      <c r="B18" s="177"/>
      <c r="C18" s="178"/>
      <c r="D18" s="179"/>
      <c r="E18" s="180"/>
      <c r="F18" s="180"/>
      <c r="G18" s="180"/>
      <c r="H18" s="181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3"/>
      <c r="W18" s="63"/>
      <c r="X18" s="63"/>
      <c r="Y18" s="63"/>
    </row>
    <row r="19" spans="1:25" s="64" customFormat="1" ht="17.25" customHeight="1" x14ac:dyDescent="0.2">
      <c r="A19" s="176"/>
      <c r="B19" s="177"/>
      <c r="C19" s="178"/>
      <c r="D19" s="179"/>
      <c r="E19" s="180"/>
      <c r="F19" s="180"/>
      <c r="G19" s="180"/>
      <c r="H19" s="181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3"/>
      <c r="W19" s="63"/>
      <c r="X19" s="63"/>
      <c r="Y19" s="63"/>
    </row>
    <row r="20" spans="1:25" s="64" customFormat="1" ht="17.25" customHeight="1" x14ac:dyDescent="0.2">
      <c r="A20" s="176"/>
      <c r="B20" s="177"/>
      <c r="C20" s="178"/>
      <c r="D20" s="179"/>
      <c r="E20" s="180"/>
      <c r="F20" s="180"/>
      <c r="G20" s="180"/>
      <c r="H20" s="181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3"/>
      <c r="W20" s="63"/>
      <c r="X20" s="63"/>
      <c r="Y20" s="63"/>
    </row>
    <row r="21" spans="1:25" s="64" customFormat="1" ht="17.25" customHeight="1" x14ac:dyDescent="0.2">
      <c r="A21" s="176"/>
      <c r="B21" s="177"/>
      <c r="C21" s="178"/>
      <c r="D21" s="179"/>
      <c r="E21" s="180"/>
      <c r="F21" s="180"/>
      <c r="G21" s="180"/>
      <c r="H21" s="181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3"/>
      <c r="W21" s="63"/>
      <c r="X21" s="63"/>
      <c r="Y21" s="63"/>
    </row>
    <row r="22" spans="1:25" s="64" customFormat="1" ht="17.25" customHeight="1" x14ac:dyDescent="0.2">
      <c r="A22" s="176"/>
      <c r="B22" s="177"/>
      <c r="C22" s="178"/>
      <c r="D22" s="179"/>
      <c r="E22" s="180"/>
      <c r="F22" s="180"/>
      <c r="G22" s="180"/>
      <c r="H22" s="181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3"/>
      <c r="W22" s="63"/>
      <c r="X22" s="63"/>
      <c r="Y22" s="63"/>
    </row>
    <row r="23" spans="1:25" ht="12.75" customHeight="1" x14ac:dyDescent="0.2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</row>
    <row r="24" spans="1:25" ht="12.75" customHeight="1" x14ac:dyDescent="0.2">
      <c r="A24" s="182"/>
      <c r="B24" s="183"/>
      <c r="C24" s="183"/>
      <c r="D24" s="183"/>
      <c r="E24" s="183"/>
      <c r="F24" s="183"/>
      <c r="G24" s="183"/>
      <c r="H24" s="184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</row>
    <row r="25" spans="1:25" ht="12.75" customHeight="1" x14ac:dyDescent="0.2">
      <c r="A25" s="66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</row>
    <row r="26" spans="1:25" x14ac:dyDescent="0.2">
      <c r="A26" s="66"/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</row>
    <row r="27" spans="1:25" x14ac:dyDescent="0.2">
      <c r="A27" s="66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</row>
    <row r="28" spans="1:25" x14ac:dyDescent="0.2">
      <c r="A28" s="66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</row>
    <row r="29" spans="1:25" x14ac:dyDescent="0.2">
      <c r="A29" s="66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</row>
    <row r="30" spans="1:25" x14ac:dyDescent="0.2">
      <c r="A30" s="66"/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</row>
    <row r="31" spans="1:25" x14ac:dyDescent="0.2">
      <c r="A31" s="66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</row>
    <row r="32" spans="1:25" x14ac:dyDescent="0.2">
      <c r="A32" s="66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</row>
    <row r="33" spans="1:25" x14ac:dyDescent="0.2">
      <c r="A33" s="66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</row>
    <row r="34" spans="1:25" x14ac:dyDescent="0.2">
      <c r="A34" s="66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</row>
    <row r="35" spans="1:25" x14ac:dyDescent="0.2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</row>
    <row r="36" spans="1:25" x14ac:dyDescent="0.2">
      <c r="A36" s="66"/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</row>
    <row r="37" spans="1:25" x14ac:dyDescent="0.2">
      <c r="A37" s="66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</row>
    <row r="38" spans="1:25" x14ac:dyDescent="0.2">
      <c r="A38" s="66"/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</row>
    <row r="39" spans="1:25" x14ac:dyDescent="0.2">
      <c r="A39" s="66"/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</row>
    <row r="40" spans="1:25" x14ac:dyDescent="0.2">
      <c r="A40" s="66"/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</row>
    <row r="41" spans="1:25" x14ac:dyDescent="0.2">
      <c r="A41" s="66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</row>
    <row r="42" spans="1:25" x14ac:dyDescent="0.2">
      <c r="A42" s="66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</row>
    <row r="43" spans="1:25" x14ac:dyDescent="0.2">
      <c r="A43" s="66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</row>
    <row r="44" spans="1:25" x14ac:dyDescent="0.2">
      <c r="A44" s="66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</row>
    <row r="45" spans="1:25" x14ac:dyDescent="0.2">
      <c r="A45" s="66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</row>
    <row r="46" spans="1:25" x14ac:dyDescent="0.2">
      <c r="A46" s="66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</row>
    <row r="47" spans="1:25" x14ac:dyDescent="0.2">
      <c r="A47" s="66"/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</row>
    <row r="48" spans="1:25" x14ac:dyDescent="0.2">
      <c r="A48" s="66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</row>
    <row r="49" spans="1:25" x14ac:dyDescent="0.2">
      <c r="A49" s="66"/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</row>
    <row r="50" spans="1:25" x14ac:dyDescent="0.2">
      <c r="A50" s="66"/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</row>
    <row r="51" spans="1:25" x14ac:dyDescent="0.2">
      <c r="A51" s="66"/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</row>
    <row r="52" spans="1:25" x14ac:dyDescent="0.2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</row>
    <row r="53" spans="1:25" x14ac:dyDescent="0.2">
      <c r="A53" s="66"/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</row>
    <row r="54" spans="1:25" x14ac:dyDescent="0.2">
      <c r="A54" s="66"/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</row>
    <row r="55" spans="1:25" x14ac:dyDescent="0.2">
      <c r="A55" s="66"/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</row>
    <row r="56" spans="1:25" x14ac:dyDescent="0.2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</row>
    <row r="57" spans="1:25" x14ac:dyDescent="0.2">
      <c r="A57" s="66"/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</row>
    <row r="58" spans="1:25" x14ac:dyDescent="0.2">
      <c r="A58" s="66"/>
      <c r="B58" s="66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</row>
    <row r="59" spans="1:25" x14ac:dyDescent="0.2">
      <c r="A59" s="66"/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</row>
    <row r="60" spans="1:25" x14ac:dyDescent="0.2">
      <c r="A60" s="66"/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</row>
    <row r="61" spans="1:25" x14ac:dyDescent="0.2">
      <c r="A61" s="66"/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</row>
    <row r="62" spans="1:25" x14ac:dyDescent="0.2">
      <c r="A62" s="66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</row>
    <row r="63" spans="1:25" x14ac:dyDescent="0.2">
      <c r="A63" s="66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</row>
    <row r="64" spans="1:25" x14ac:dyDescent="0.2">
      <c r="A64" s="66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</row>
    <row r="65" spans="1:25" x14ac:dyDescent="0.2">
      <c r="A65" s="66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</row>
    <row r="66" spans="1:25" x14ac:dyDescent="0.2">
      <c r="A66" s="66"/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</row>
    <row r="67" spans="1:25" x14ac:dyDescent="0.2">
      <c r="A67" s="66"/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</row>
    <row r="68" spans="1:25" x14ac:dyDescent="0.2">
      <c r="A68" s="66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</row>
    <row r="69" spans="1:25" x14ac:dyDescent="0.2">
      <c r="A69" s="66"/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</row>
    <row r="70" spans="1:25" x14ac:dyDescent="0.2">
      <c r="A70" s="66"/>
      <c r="B70" s="66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</row>
    <row r="71" spans="1:25" x14ac:dyDescent="0.2">
      <c r="A71" s="66"/>
      <c r="B71" s="66"/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</row>
    <row r="72" spans="1:25" x14ac:dyDescent="0.2">
      <c r="A72" s="66"/>
      <c r="B72" s="66"/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6"/>
      <c r="Y72" s="66"/>
    </row>
    <row r="73" spans="1:25" x14ac:dyDescent="0.2">
      <c r="A73" s="66"/>
      <c r="B73" s="66"/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</row>
    <row r="74" spans="1:25" x14ac:dyDescent="0.2">
      <c r="A74" s="66"/>
      <c r="B74" s="66"/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66"/>
      <c r="X74" s="66"/>
      <c r="Y74" s="66"/>
    </row>
    <row r="75" spans="1:25" x14ac:dyDescent="0.2">
      <c r="A75" s="66"/>
      <c r="B75" s="66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66"/>
    </row>
    <row r="76" spans="1:25" x14ac:dyDescent="0.2">
      <c r="A76" s="66"/>
      <c r="B76" s="66"/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</row>
    <row r="77" spans="1:25" x14ac:dyDescent="0.2">
      <c r="A77" s="66"/>
      <c r="B77" s="66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</row>
    <row r="78" spans="1:25" x14ac:dyDescent="0.2">
      <c r="A78" s="66"/>
      <c r="B78" s="66"/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</row>
    <row r="79" spans="1:25" x14ac:dyDescent="0.2">
      <c r="A79" s="66"/>
      <c r="B79" s="66"/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</row>
    <row r="80" spans="1:25" x14ac:dyDescent="0.2">
      <c r="A80" s="66"/>
      <c r="B80" s="66"/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66"/>
      <c r="V80" s="66"/>
      <c r="W80" s="66"/>
      <c r="X80" s="66"/>
      <c r="Y80" s="66"/>
    </row>
    <row r="81" spans="1:25" x14ac:dyDescent="0.2">
      <c r="A81" s="66"/>
      <c r="B81" s="66"/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</row>
    <row r="82" spans="1:25" x14ac:dyDescent="0.2">
      <c r="A82" s="66"/>
      <c r="B82" s="66"/>
      <c r="C82" s="66"/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</row>
    <row r="83" spans="1:25" x14ac:dyDescent="0.2">
      <c r="A83" s="66"/>
      <c r="B83" s="66"/>
      <c r="C83" s="66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</row>
    <row r="84" spans="1:25" x14ac:dyDescent="0.2">
      <c r="A84" s="66"/>
      <c r="B84" s="66"/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  <c r="R84" s="66"/>
      <c r="S84" s="66"/>
      <c r="T84" s="66"/>
      <c r="U84" s="66"/>
      <c r="V84" s="66"/>
      <c r="W84" s="66"/>
      <c r="X84" s="66"/>
      <c r="Y84" s="66"/>
    </row>
    <row r="85" spans="1:25" x14ac:dyDescent="0.2">
      <c r="A85" s="66"/>
      <c r="B85" s="66"/>
      <c r="C85" s="66"/>
      <c r="D85" s="66"/>
      <c r="E85" s="66"/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66"/>
      <c r="X85" s="66"/>
      <c r="Y85" s="66"/>
    </row>
    <row r="86" spans="1:25" x14ac:dyDescent="0.2">
      <c r="A86" s="66"/>
      <c r="B86" s="66"/>
      <c r="C86" s="66"/>
      <c r="D86" s="66"/>
      <c r="E86" s="66"/>
      <c r="F86" s="66"/>
      <c r="G86" s="66"/>
      <c r="H86" s="66"/>
      <c r="I86" s="66"/>
      <c r="J86" s="66"/>
      <c r="K86" s="66"/>
      <c r="L86" s="66"/>
      <c r="M86" s="66"/>
      <c r="N86" s="66"/>
      <c r="O86" s="66"/>
      <c r="P86" s="66"/>
      <c r="Q86" s="66"/>
      <c r="R86" s="66"/>
      <c r="S86" s="66"/>
      <c r="T86" s="66"/>
      <c r="U86" s="66"/>
      <c r="V86" s="66"/>
      <c r="W86" s="66"/>
      <c r="X86" s="66"/>
      <c r="Y86" s="66"/>
    </row>
    <row r="87" spans="1:25" x14ac:dyDescent="0.2">
      <c r="A87" s="66"/>
      <c r="B87" s="66"/>
      <c r="C87" s="66"/>
      <c r="D87" s="66"/>
      <c r="E87" s="66"/>
      <c r="F87" s="66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</row>
    <row r="88" spans="1:25" x14ac:dyDescent="0.2">
      <c r="A88" s="66"/>
      <c r="B88" s="66"/>
      <c r="C88" s="66"/>
      <c r="D88" s="66"/>
      <c r="E88" s="66"/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66"/>
      <c r="R88" s="66"/>
      <c r="S88" s="66"/>
      <c r="T88" s="66"/>
      <c r="U88" s="66"/>
      <c r="V88" s="66"/>
      <c r="W88" s="66"/>
      <c r="X88" s="66"/>
      <c r="Y88" s="66"/>
    </row>
    <row r="89" spans="1:25" x14ac:dyDescent="0.2">
      <c r="A89" s="66"/>
      <c r="B89" s="66"/>
      <c r="C89" s="66"/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  <c r="R89" s="66"/>
      <c r="S89" s="66"/>
      <c r="T89" s="66"/>
      <c r="U89" s="66"/>
      <c r="V89" s="66"/>
      <c r="W89" s="66"/>
      <c r="X89" s="66"/>
      <c r="Y89" s="66"/>
    </row>
    <row r="90" spans="1:25" x14ac:dyDescent="0.2">
      <c r="A90" s="66"/>
      <c r="B90" s="66"/>
      <c r="C90" s="66"/>
      <c r="D90" s="66"/>
      <c r="E90" s="66"/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66"/>
      <c r="R90" s="66"/>
      <c r="S90" s="66"/>
      <c r="T90" s="66"/>
      <c r="U90" s="66"/>
      <c r="V90" s="66"/>
      <c r="W90" s="66"/>
      <c r="X90" s="66"/>
      <c r="Y90" s="66"/>
    </row>
    <row r="91" spans="1:25" x14ac:dyDescent="0.2">
      <c r="A91" s="66"/>
      <c r="B91" s="66"/>
      <c r="C91" s="66"/>
      <c r="D91" s="66"/>
      <c r="E91" s="66"/>
      <c r="F91" s="66"/>
      <c r="G91" s="66"/>
      <c r="H91" s="66"/>
      <c r="I91" s="66"/>
      <c r="J91" s="66"/>
      <c r="K91" s="66"/>
      <c r="L91" s="66"/>
      <c r="M91" s="66"/>
      <c r="N91" s="66"/>
      <c r="O91" s="66"/>
      <c r="P91" s="66"/>
      <c r="Q91" s="66"/>
      <c r="R91" s="66"/>
      <c r="S91" s="66"/>
      <c r="T91" s="66"/>
      <c r="U91" s="66"/>
      <c r="V91" s="66"/>
      <c r="W91" s="66"/>
      <c r="X91" s="66"/>
      <c r="Y91" s="66"/>
    </row>
    <row r="92" spans="1:25" x14ac:dyDescent="0.2">
      <c r="A92" s="66"/>
      <c r="B92" s="66"/>
      <c r="C92" s="66"/>
      <c r="D92" s="66"/>
      <c r="E92" s="66"/>
      <c r="F92" s="66"/>
      <c r="G92" s="66"/>
      <c r="H92" s="66"/>
      <c r="I92" s="66"/>
      <c r="J92" s="66"/>
      <c r="K92" s="66"/>
      <c r="L92" s="66"/>
      <c r="M92" s="66"/>
      <c r="N92" s="66"/>
      <c r="O92" s="66"/>
      <c r="P92" s="66"/>
      <c r="Q92" s="66"/>
      <c r="R92" s="66"/>
      <c r="S92" s="66"/>
      <c r="T92" s="66"/>
      <c r="U92" s="66"/>
      <c r="V92" s="66"/>
      <c r="W92" s="66"/>
      <c r="X92" s="66"/>
      <c r="Y92" s="66"/>
    </row>
    <row r="93" spans="1:25" x14ac:dyDescent="0.2">
      <c r="A93" s="66"/>
      <c r="B93" s="66"/>
      <c r="C93" s="66"/>
      <c r="D93" s="66"/>
      <c r="E93" s="66"/>
      <c r="F93" s="66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</row>
    <row r="94" spans="1:25" x14ac:dyDescent="0.2">
      <c r="A94" s="66"/>
      <c r="B94" s="66"/>
      <c r="C94" s="66"/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66"/>
      <c r="R94" s="66"/>
      <c r="S94" s="66"/>
      <c r="T94" s="66"/>
      <c r="U94" s="66"/>
      <c r="V94" s="66"/>
      <c r="W94" s="66"/>
      <c r="X94" s="66"/>
      <c r="Y94" s="66"/>
    </row>
    <row r="95" spans="1:25" x14ac:dyDescent="0.2">
      <c r="A95" s="66"/>
      <c r="B95" s="66"/>
      <c r="C95" s="66"/>
      <c r="D95" s="66"/>
      <c r="E95" s="66"/>
      <c r="F95" s="66"/>
      <c r="G95" s="66"/>
      <c r="H95" s="66"/>
      <c r="I95" s="66"/>
      <c r="J95" s="66"/>
      <c r="K95" s="66"/>
      <c r="L95" s="66"/>
      <c r="M95" s="66"/>
      <c r="N95" s="66"/>
      <c r="O95" s="66"/>
      <c r="P95" s="66"/>
      <c r="Q95" s="66"/>
      <c r="R95" s="66"/>
      <c r="S95" s="66"/>
      <c r="T95" s="66"/>
      <c r="U95" s="66"/>
      <c r="V95" s="66"/>
      <c r="W95" s="66"/>
      <c r="X95" s="66"/>
      <c r="Y95" s="66"/>
    </row>
    <row r="96" spans="1:25" x14ac:dyDescent="0.2">
      <c r="A96" s="66"/>
      <c r="B96" s="66"/>
      <c r="C96" s="66"/>
      <c r="D96" s="66"/>
      <c r="E96" s="66"/>
      <c r="F96" s="66"/>
      <c r="G96" s="66"/>
      <c r="H96" s="66"/>
      <c r="I96" s="66"/>
      <c r="J96" s="66"/>
      <c r="K96" s="66"/>
      <c r="L96" s="66"/>
      <c r="M96" s="66"/>
      <c r="N96" s="66"/>
      <c r="O96" s="66"/>
      <c r="P96" s="66"/>
      <c r="Q96" s="66"/>
      <c r="R96" s="66"/>
      <c r="S96" s="66"/>
      <c r="T96" s="66"/>
      <c r="U96" s="66"/>
      <c r="V96" s="66"/>
      <c r="W96" s="66"/>
      <c r="X96" s="66"/>
      <c r="Y96" s="66"/>
    </row>
    <row r="97" spans="1:25" x14ac:dyDescent="0.2">
      <c r="A97" s="66"/>
      <c r="B97" s="66"/>
      <c r="C97" s="66"/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66"/>
      <c r="R97" s="66"/>
      <c r="S97" s="66"/>
      <c r="T97" s="66"/>
      <c r="U97" s="66"/>
      <c r="V97" s="66"/>
      <c r="W97" s="66"/>
      <c r="X97" s="66"/>
      <c r="Y97" s="66"/>
    </row>
    <row r="98" spans="1:25" x14ac:dyDescent="0.2">
      <c r="A98" s="66"/>
      <c r="B98" s="66"/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66"/>
      <c r="R98" s="66"/>
      <c r="S98" s="66"/>
      <c r="T98" s="66"/>
      <c r="U98" s="66"/>
      <c r="V98" s="66"/>
      <c r="W98" s="66"/>
      <c r="X98" s="66"/>
      <c r="Y98" s="66"/>
    </row>
    <row r="99" spans="1:25" x14ac:dyDescent="0.2">
      <c r="A99" s="66"/>
      <c r="B99" s="66"/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6"/>
      <c r="N99" s="66"/>
      <c r="O99" s="66"/>
      <c r="P99" s="66"/>
      <c r="Q99" s="66"/>
      <c r="R99" s="66"/>
      <c r="S99" s="66"/>
      <c r="T99" s="66"/>
      <c r="U99" s="66"/>
      <c r="V99" s="66"/>
      <c r="W99" s="66"/>
      <c r="X99" s="66"/>
      <c r="Y99" s="66"/>
    </row>
    <row r="100" spans="1:25" x14ac:dyDescent="0.2">
      <c r="A100" s="66"/>
      <c r="B100" s="66"/>
      <c r="C100" s="66"/>
      <c r="D100" s="66"/>
      <c r="E100" s="66"/>
      <c r="F100" s="66"/>
      <c r="G100" s="66"/>
      <c r="H100" s="66"/>
      <c r="I100" s="66"/>
      <c r="J100" s="66"/>
      <c r="K100" s="66"/>
      <c r="L100" s="66"/>
      <c r="M100" s="66"/>
      <c r="N100" s="66"/>
      <c r="O100" s="66"/>
      <c r="P100" s="66"/>
      <c r="Q100" s="66"/>
      <c r="R100" s="66"/>
      <c r="S100" s="66"/>
      <c r="T100" s="66"/>
      <c r="U100" s="66"/>
      <c r="V100" s="66"/>
      <c r="W100" s="66"/>
      <c r="X100" s="66"/>
      <c r="Y100" s="66"/>
    </row>
    <row r="101" spans="1:25" x14ac:dyDescent="0.2">
      <c r="A101" s="66"/>
      <c r="B101" s="66"/>
      <c r="C101" s="66"/>
      <c r="D101" s="66"/>
      <c r="E101" s="66"/>
      <c r="F101" s="66"/>
      <c r="G101" s="66"/>
      <c r="H101" s="66"/>
      <c r="I101" s="66"/>
      <c r="J101" s="66"/>
      <c r="K101" s="66"/>
      <c r="L101" s="66"/>
      <c r="M101" s="66"/>
      <c r="N101" s="66"/>
      <c r="O101" s="66"/>
      <c r="P101" s="66"/>
      <c r="Q101" s="66"/>
      <c r="R101" s="66"/>
      <c r="S101" s="66"/>
      <c r="T101" s="66"/>
      <c r="U101" s="66"/>
      <c r="V101" s="66"/>
      <c r="W101" s="66"/>
      <c r="X101" s="66"/>
      <c r="Y101" s="66"/>
    </row>
    <row r="102" spans="1:25" x14ac:dyDescent="0.2">
      <c r="A102" s="66"/>
      <c r="B102" s="66"/>
      <c r="C102" s="66"/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66"/>
      <c r="O102" s="66"/>
      <c r="P102" s="66"/>
      <c r="Q102" s="66"/>
      <c r="R102" s="66"/>
      <c r="S102" s="66"/>
      <c r="T102" s="66"/>
      <c r="U102" s="66"/>
      <c r="V102" s="66"/>
      <c r="W102" s="66"/>
      <c r="X102" s="66"/>
      <c r="Y102" s="66"/>
    </row>
    <row r="103" spans="1:25" x14ac:dyDescent="0.2">
      <c r="A103" s="66"/>
      <c r="B103" s="66"/>
      <c r="C103" s="66"/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66"/>
      <c r="W103" s="66"/>
      <c r="X103" s="66"/>
      <c r="Y103" s="66"/>
    </row>
    <row r="104" spans="1:25" x14ac:dyDescent="0.2">
      <c r="A104" s="66"/>
      <c r="B104" s="66"/>
      <c r="C104" s="66"/>
      <c r="D104" s="66"/>
      <c r="E104" s="66"/>
      <c r="F104" s="66"/>
      <c r="G104" s="66"/>
      <c r="H104" s="66"/>
      <c r="I104" s="66"/>
      <c r="J104" s="66"/>
      <c r="K104" s="66"/>
      <c r="L104" s="66"/>
      <c r="M104" s="66"/>
      <c r="N104" s="66"/>
      <c r="O104" s="66"/>
      <c r="P104" s="66"/>
      <c r="Q104" s="66"/>
      <c r="R104" s="66"/>
      <c r="S104" s="66"/>
      <c r="T104" s="66"/>
      <c r="U104" s="66"/>
      <c r="V104" s="66"/>
      <c r="W104" s="66"/>
      <c r="X104" s="66"/>
      <c r="Y104" s="66"/>
    </row>
    <row r="105" spans="1:25" x14ac:dyDescent="0.2">
      <c r="A105" s="66"/>
      <c r="B105" s="66"/>
      <c r="C105" s="66"/>
      <c r="D105" s="66"/>
      <c r="E105" s="66"/>
      <c r="F105" s="66"/>
      <c r="G105" s="66"/>
      <c r="H105" s="66"/>
      <c r="I105" s="66"/>
      <c r="J105" s="66"/>
      <c r="K105" s="66"/>
      <c r="L105" s="66"/>
      <c r="M105" s="66"/>
      <c r="N105" s="66"/>
      <c r="O105" s="66"/>
      <c r="P105" s="66"/>
      <c r="Q105" s="66"/>
      <c r="R105" s="66"/>
      <c r="S105" s="66"/>
      <c r="T105" s="66"/>
      <c r="U105" s="66"/>
      <c r="V105" s="66"/>
      <c r="W105" s="66"/>
      <c r="X105" s="66"/>
      <c r="Y105" s="66"/>
    </row>
    <row r="106" spans="1:25" x14ac:dyDescent="0.2">
      <c r="A106" s="66"/>
      <c r="B106" s="66"/>
      <c r="C106" s="66"/>
      <c r="D106" s="66"/>
      <c r="E106" s="66"/>
      <c r="F106" s="66"/>
      <c r="G106" s="66"/>
      <c r="H106" s="66"/>
      <c r="I106" s="66"/>
      <c r="J106" s="66"/>
      <c r="K106" s="66"/>
      <c r="L106" s="66"/>
      <c r="M106" s="66"/>
      <c r="N106" s="66"/>
      <c r="O106" s="66"/>
      <c r="P106" s="66"/>
      <c r="Q106" s="66"/>
      <c r="R106" s="66"/>
      <c r="S106" s="66"/>
      <c r="T106" s="66"/>
      <c r="U106" s="66"/>
      <c r="V106" s="66"/>
      <c r="W106" s="66"/>
      <c r="X106" s="66"/>
      <c r="Y106" s="66"/>
    </row>
    <row r="107" spans="1:25" x14ac:dyDescent="0.2">
      <c r="A107" s="66"/>
      <c r="B107" s="66"/>
      <c r="C107" s="66"/>
      <c r="D107" s="66"/>
      <c r="E107" s="66"/>
      <c r="F107" s="66"/>
      <c r="G107" s="66"/>
      <c r="H107" s="66"/>
      <c r="I107" s="66"/>
      <c r="J107" s="66"/>
      <c r="K107" s="66"/>
      <c r="L107" s="66"/>
      <c r="M107" s="66"/>
      <c r="N107" s="66"/>
      <c r="O107" s="66"/>
      <c r="P107" s="66"/>
      <c r="Q107" s="66"/>
      <c r="R107" s="66"/>
      <c r="S107" s="66"/>
      <c r="T107" s="66"/>
      <c r="U107" s="66"/>
      <c r="V107" s="66"/>
      <c r="W107" s="66"/>
      <c r="X107" s="66"/>
      <c r="Y107" s="66"/>
    </row>
    <row r="108" spans="1:25" x14ac:dyDescent="0.2">
      <c r="A108" s="66"/>
      <c r="B108" s="66"/>
      <c r="C108" s="66"/>
      <c r="D108" s="66"/>
      <c r="E108" s="66"/>
      <c r="F108" s="66"/>
      <c r="G108" s="66"/>
      <c r="H108" s="66"/>
      <c r="I108" s="66"/>
      <c r="J108" s="66"/>
      <c r="K108" s="66"/>
      <c r="L108" s="66"/>
      <c r="M108" s="66"/>
      <c r="N108" s="66"/>
      <c r="O108" s="66"/>
      <c r="P108" s="66"/>
      <c r="Q108" s="66"/>
      <c r="R108" s="66"/>
      <c r="S108" s="66"/>
      <c r="T108" s="66"/>
      <c r="U108" s="66"/>
      <c r="V108" s="66"/>
      <c r="W108" s="66"/>
      <c r="X108" s="66"/>
      <c r="Y108" s="66"/>
    </row>
    <row r="109" spans="1:25" x14ac:dyDescent="0.2">
      <c r="A109" s="66"/>
      <c r="B109" s="66"/>
      <c r="C109" s="66"/>
      <c r="D109" s="66"/>
      <c r="E109" s="66"/>
      <c r="F109" s="66"/>
      <c r="G109" s="66"/>
      <c r="H109" s="66"/>
      <c r="I109" s="66"/>
      <c r="J109" s="66"/>
      <c r="K109" s="66"/>
      <c r="L109" s="66"/>
      <c r="M109" s="66"/>
      <c r="N109" s="66"/>
      <c r="O109" s="66"/>
      <c r="P109" s="66"/>
      <c r="Q109" s="66"/>
      <c r="R109" s="66"/>
      <c r="S109" s="66"/>
      <c r="T109" s="66"/>
      <c r="U109" s="66"/>
      <c r="V109" s="66"/>
      <c r="W109" s="66"/>
      <c r="X109" s="66"/>
      <c r="Y109" s="66"/>
    </row>
    <row r="110" spans="1:25" x14ac:dyDescent="0.2">
      <c r="A110" s="66"/>
      <c r="B110" s="66"/>
      <c r="C110" s="66"/>
      <c r="D110" s="66"/>
      <c r="E110" s="66"/>
      <c r="F110" s="66"/>
      <c r="G110" s="66"/>
      <c r="H110" s="66"/>
      <c r="I110" s="66"/>
      <c r="J110" s="66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66"/>
      <c r="W110" s="66"/>
      <c r="X110" s="66"/>
      <c r="Y110" s="66"/>
    </row>
    <row r="111" spans="1:25" x14ac:dyDescent="0.2">
      <c r="A111" s="66"/>
      <c r="B111" s="66"/>
      <c r="C111" s="66"/>
      <c r="D111" s="66"/>
      <c r="E111" s="66"/>
      <c r="F111" s="66"/>
      <c r="G111" s="66"/>
      <c r="H111" s="66"/>
      <c r="I111" s="66"/>
      <c r="J111" s="66"/>
      <c r="K111" s="66"/>
      <c r="L111" s="66"/>
      <c r="M111" s="66"/>
      <c r="N111" s="66"/>
      <c r="O111" s="66"/>
      <c r="P111" s="66"/>
      <c r="Q111" s="66"/>
      <c r="R111" s="66"/>
      <c r="S111" s="66"/>
      <c r="T111" s="66"/>
      <c r="U111" s="66"/>
      <c r="V111" s="66"/>
      <c r="W111" s="66"/>
      <c r="X111" s="66"/>
      <c r="Y111" s="66"/>
    </row>
    <row r="112" spans="1:25" x14ac:dyDescent="0.2">
      <c r="A112" s="66"/>
      <c r="B112" s="66"/>
      <c r="C112" s="66"/>
      <c r="D112" s="66"/>
      <c r="E112" s="66"/>
      <c r="F112" s="66"/>
      <c r="G112" s="66"/>
      <c r="H112" s="66"/>
      <c r="I112" s="66"/>
      <c r="J112" s="66"/>
      <c r="K112" s="66"/>
      <c r="L112" s="66"/>
      <c r="M112" s="66"/>
      <c r="N112" s="66"/>
      <c r="O112" s="66"/>
      <c r="P112" s="66"/>
      <c r="Q112" s="66"/>
      <c r="R112" s="66"/>
      <c r="S112" s="66"/>
      <c r="T112" s="66"/>
      <c r="U112" s="66"/>
      <c r="V112" s="66"/>
      <c r="W112" s="66"/>
      <c r="X112" s="66"/>
      <c r="Y112" s="66"/>
    </row>
    <row r="113" spans="1:25" x14ac:dyDescent="0.2">
      <c r="A113" s="66"/>
      <c r="B113" s="66"/>
      <c r="C113" s="66"/>
      <c r="D113" s="66"/>
      <c r="E113" s="66"/>
      <c r="F113" s="66"/>
      <c r="G113" s="66"/>
      <c r="H113" s="66"/>
      <c r="I113" s="66"/>
      <c r="J113" s="66"/>
      <c r="K113" s="66"/>
      <c r="L113" s="66"/>
      <c r="M113" s="66"/>
      <c r="N113" s="66"/>
      <c r="O113" s="66"/>
      <c r="P113" s="66"/>
      <c r="Q113" s="66"/>
      <c r="R113" s="66"/>
      <c r="S113" s="66"/>
      <c r="T113" s="66"/>
      <c r="U113" s="66"/>
      <c r="V113" s="66"/>
      <c r="W113" s="66"/>
      <c r="X113" s="66"/>
      <c r="Y113" s="66"/>
    </row>
    <row r="114" spans="1:25" x14ac:dyDescent="0.2">
      <c r="A114" s="66"/>
      <c r="B114" s="66"/>
      <c r="C114" s="66"/>
      <c r="D114" s="66"/>
      <c r="E114" s="66"/>
      <c r="F114" s="66"/>
      <c r="G114" s="66"/>
      <c r="H114" s="66"/>
      <c r="I114" s="66"/>
      <c r="J114" s="66"/>
      <c r="K114" s="66"/>
      <c r="L114" s="66"/>
      <c r="M114" s="66"/>
      <c r="N114" s="66"/>
      <c r="O114" s="66"/>
      <c r="P114" s="66"/>
      <c r="Q114" s="66"/>
      <c r="R114" s="66"/>
      <c r="S114" s="66"/>
      <c r="T114" s="66"/>
      <c r="U114" s="66"/>
      <c r="V114" s="66"/>
      <c r="W114" s="66"/>
      <c r="X114" s="66"/>
      <c r="Y114" s="66"/>
    </row>
    <row r="115" spans="1:25" x14ac:dyDescent="0.2">
      <c r="A115" s="66"/>
      <c r="B115" s="66"/>
      <c r="C115" s="66"/>
      <c r="D115" s="66"/>
      <c r="E115" s="66"/>
      <c r="F115" s="66"/>
      <c r="G115" s="66"/>
      <c r="H115" s="66"/>
      <c r="I115" s="66"/>
      <c r="J115" s="66"/>
      <c r="K115" s="66"/>
      <c r="L115" s="66"/>
      <c r="M115" s="66"/>
      <c r="N115" s="66"/>
      <c r="O115" s="66"/>
      <c r="P115" s="66"/>
      <c r="Q115" s="66"/>
      <c r="R115" s="66"/>
      <c r="S115" s="66"/>
      <c r="T115" s="66"/>
      <c r="U115" s="66"/>
      <c r="V115" s="66"/>
      <c r="W115" s="66"/>
      <c r="X115" s="66"/>
      <c r="Y115" s="66"/>
    </row>
    <row r="116" spans="1:25" x14ac:dyDescent="0.2">
      <c r="A116" s="66"/>
      <c r="B116" s="66"/>
      <c r="C116" s="66"/>
      <c r="D116" s="66"/>
      <c r="E116" s="66"/>
      <c r="F116" s="66"/>
      <c r="G116" s="66"/>
      <c r="H116" s="66"/>
      <c r="I116" s="66"/>
      <c r="J116" s="66"/>
      <c r="K116" s="66"/>
      <c r="L116" s="66"/>
      <c r="M116" s="66"/>
      <c r="N116" s="66"/>
      <c r="O116" s="66"/>
      <c r="P116" s="66"/>
      <c r="Q116" s="66"/>
      <c r="R116" s="66"/>
      <c r="S116" s="66"/>
      <c r="T116" s="66"/>
      <c r="U116" s="66"/>
      <c r="V116" s="66"/>
      <c r="W116" s="66"/>
      <c r="X116" s="66"/>
      <c r="Y116" s="66"/>
    </row>
    <row r="117" spans="1:25" x14ac:dyDescent="0.2">
      <c r="A117" s="66"/>
      <c r="B117" s="66"/>
      <c r="C117" s="66"/>
      <c r="D117" s="66"/>
      <c r="E117" s="66"/>
      <c r="F117" s="66"/>
      <c r="G117" s="66"/>
      <c r="H117" s="66"/>
      <c r="I117" s="66"/>
      <c r="J117" s="66"/>
      <c r="K117" s="66"/>
      <c r="L117" s="66"/>
      <c r="M117" s="66"/>
      <c r="N117" s="66"/>
      <c r="O117" s="66"/>
      <c r="P117" s="66"/>
      <c r="Q117" s="66"/>
      <c r="R117" s="66"/>
      <c r="S117" s="66"/>
      <c r="T117" s="66"/>
      <c r="U117" s="66"/>
      <c r="V117" s="66"/>
      <c r="W117" s="66"/>
      <c r="X117" s="66"/>
      <c r="Y117" s="66"/>
    </row>
    <row r="118" spans="1:25" x14ac:dyDescent="0.2">
      <c r="A118" s="66"/>
      <c r="B118" s="66"/>
      <c r="C118" s="66"/>
      <c r="D118" s="66"/>
      <c r="E118" s="66"/>
      <c r="F118" s="66"/>
      <c r="G118" s="66"/>
      <c r="H118" s="66"/>
      <c r="I118" s="66"/>
      <c r="J118" s="66"/>
      <c r="K118" s="66"/>
      <c r="L118" s="66"/>
      <c r="M118" s="66"/>
      <c r="N118" s="66"/>
      <c r="O118" s="66"/>
      <c r="P118" s="66"/>
      <c r="Q118" s="66"/>
      <c r="R118" s="66"/>
      <c r="S118" s="66"/>
      <c r="T118" s="66"/>
      <c r="U118" s="66"/>
      <c r="V118" s="66"/>
      <c r="W118" s="66"/>
      <c r="X118" s="66"/>
      <c r="Y118" s="66"/>
    </row>
    <row r="119" spans="1:25" x14ac:dyDescent="0.2">
      <c r="A119" s="66"/>
      <c r="B119" s="66"/>
      <c r="C119" s="66"/>
      <c r="D119" s="66"/>
      <c r="E119" s="66"/>
      <c r="F119" s="66"/>
      <c r="G119" s="66"/>
      <c r="H119" s="66"/>
      <c r="I119" s="66"/>
      <c r="J119" s="66"/>
      <c r="K119" s="66"/>
      <c r="L119" s="66"/>
      <c r="M119" s="66"/>
      <c r="N119" s="66"/>
      <c r="O119" s="66"/>
      <c r="P119" s="66"/>
      <c r="Q119" s="66"/>
      <c r="R119" s="66"/>
      <c r="S119" s="66"/>
      <c r="T119" s="66"/>
      <c r="U119" s="66"/>
      <c r="V119" s="66"/>
      <c r="W119" s="66"/>
      <c r="X119" s="66"/>
      <c r="Y119" s="66"/>
    </row>
    <row r="120" spans="1:25" x14ac:dyDescent="0.2">
      <c r="A120" s="66"/>
      <c r="B120" s="66"/>
      <c r="C120" s="66"/>
      <c r="D120" s="66"/>
      <c r="E120" s="66"/>
      <c r="F120" s="66"/>
      <c r="G120" s="66"/>
      <c r="H120" s="66"/>
      <c r="I120" s="66"/>
      <c r="J120" s="66"/>
      <c r="K120" s="66"/>
      <c r="L120" s="66"/>
      <c r="M120" s="66"/>
      <c r="N120" s="66"/>
      <c r="O120" s="66"/>
      <c r="P120" s="66"/>
      <c r="Q120" s="66"/>
      <c r="R120" s="66"/>
      <c r="S120" s="66"/>
      <c r="T120" s="66"/>
      <c r="U120" s="66"/>
      <c r="V120" s="66"/>
      <c r="W120" s="66"/>
      <c r="X120" s="66"/>
      <c r="Y120" s="66"/>
    </row>
    <row r="121" spans="1:25" x14ac:dyDescent="0.2">
      <c r="A121" s="66"/>
      <c r="B121" s="66"/>
      <c r="C121" s="66"/>
      <c r="D121" s="66"/>
      <c r="E121" s="66"/>
      <c r="F121" s="66"/>
      <c r="G121" s="66"/>
      <c r="H121" s="66"/>
      <c r="I121" s="66"/>
      <c r="J121" s="66"/>
      <c r="K121" s="66"/>
      <c r="L121" s="66"/>
      <c r="M121" s="66"/>
      <c r="N121" s="66"/>
      <c r="O121" s="66"/>
      <c r="P121" s="66"/>
      <c r="Q121" s="66"/>
      <c r="R121" s="66"/>
      <c r="S121" s="66"/>
      <c r="T121" s="66"/>
      <c r="U121" s="66"/>
      <c r="V121" s="66"/>
      <c r="W121" s="66"/>
      <c r="X121" s="66"/>
      <c r="Y121" s="66"/>
    </row>
    <row r="122" spans="1:25" x14ac:dyDescent="0.2">
      <c r="A122" s="66"/>
      <c r="B122" s="66"/>
      <c r="C122" s="66"/>
      <c r="D122" s="66"/>
      <c r="E122" s="66"/>
      <c r="F122" s="66"/>
      <c r="G122" s="66"/>
      <c r="H122" s="66"/>
      <c r="I122" s="66"/>
      <c r="J122" s="66"/>
      <c r="K122" s="66"/>
      <c r="L122" s="66"/>
      <c r="M122" s="66"/>
      <c r="N122" s="66"/>
      <c r="O122" s="66"/>
      <c r="P122" s="66"/>
      <c r="Q122" s="66"/>
      <c r="R122" s="66"/>
      <c r="S122" s="66"/>
      <c r="T122" s="66"/>
      <c r="U122" s="66"/>
      <c r="V122" s="66"/>
      <c r="W122" s="66"/>
      <c r="X122" s="66"/>
      <c r="Y122" s="66"/>
    </row>
    <row r="123" spans="1:25" x14ac:dyDescent="0.2">
      <c r="A123" s="66"/>
      <c r="B123" s="66"/>
      <c r="C123" s="66"/>
      <c r="D123" s="66"/>
      <c r="E123" s="66"/>
      <c r="F123" s="66"/>
      <c r="G123" s="66"/>
      <c r="H123" s="66"/>
      <c r="I123" s="66"/>
      <c r="J123" s="66"/>
      <c r="K123" s="66"/>
      <c r="L123" s="66"/>
      <c r="M123" s="66"/>
      <c r="N123" s="66"/>
      <c r="O123" s="66"/>
      <c r="P123" s="66"/>
      <c r="Q123" s="66"/>
      <c r="R123" s="66"/>
      <c r="S123" s="66"/>
      <c r="T123" s="66"/>
      <c r="U123" s="66"/>
      <c r="V123" s="66"/>
      <c r="W123" s="66"/>
      <c r="X123" s="66"/>
      <c r="Y123" s="66"/>
    </row>
    <row r="124" spans="1:25" x14ac:dyDescent="0.2">
      <c r="A124" s="66"/>
      <c r="B124" s="66"/>
      <c r="C124" s="66"/>
      <c r="D124" s="66"/>
      <c r="E124" s="66"/>
      <c r="F124" s="66"/>
      <c r="G124" s="66"/>
      <c r="H124" s="66"/>
      <c r="I124" s="66"/>
      <c r="J124" s="66"/>
      <c r="K124" s="66"/>
      <c r="L124" s="66"/>
      <c r="M124" s="66"/>
      <c r="N124" s="66"/>
      <c r="O124" s="66"/>
      <c r="P124" s="66"/>
      <c r="Q124" s="66"/>
      <c r="R124" s="66"/>
      <c r="S124" s="66"/>
      <c r="T124" s="66"/>
      <c r="U124" s="66"/>
      <c r="V124" s="66"/>
      <c r="W124" s="66"/>
      <c r="X124" s="66"/>
      <c r="Y124" s="66"/>
    </row>
    <row r="125" spans="1:25" x14ac:dyDescent="0.2">
      <c r="A125" s="66"/>
      <c r="B125" s="66"/>
      <c r="C125" s="66"/>
      <c r="D125" s="66"/>
      <c r="E125" s="66"/>
      <c r="F125" s="66"/>
      <c r="G125" s="66"/>
      <c r="H125" s="66"/>
      <c r="I125" s="66"/>
      <c r="J125" s="66"/>
      <c r="K125" s="66"/>
      <c r="L125" s="66"/>
      <c r="M125" s="66"/>
      <c r="N125" s="66"/>
      <c r="O125" s="66"/>
      <c r="P125" s="66"/>
      <c r="Q125" s="66"/>
      <c r="R125" s="66"/>
      <c r="S125" s="66"/>
      <c r="T125" s="66"/>
      <c r="U125" s="66"/>
      <c r="V125" s="66"/>
      <c r="W125" s="66"/>
      <c r="X125" s="66"/>
      <c r="Y125" s="66"/>
    </row>
    <row r="126" spans="1:25" x14ac:dyDescent="0.2">
      <c r="A126" s="66"/>
      <c r="B126" s="66"/>
      <c r="C126" s="66"/>
      <c r="D126" s="66"/>
      <c r="E126" s="66"/>
      <c r="F126" s="66"/>
      <c r="G126" s="66"/>
      <c r="H126" s="66"/>
      <c r="I126" s="66"/>
      <c r="J126" s="66"/>
      <c r="K126" s="66"/>
      <c r="L126" s="66"/>
      <c r="M126" s="66"/>
      <c r="N126" s="66"/>
      <c r="O126" s="66"/>
      <c r="P126" s="66"/>
      <c r="Q126" s="66"/>
      <c r="R126" s="66"/>
      <c r="S126" s="66"/>
      <c r="T126" s="66"/>
      <c r="U126" s="66"/>
      <c r="V126" s="66"/>
      <c r="W126" s="66"/>
      <c r="X126" s="66"/>
      <c r="Y126" s="66"/>
    </row>
    <row r="127" spans="1:25" x14ac:dyDescent="0.2">
      <c r="A127" s="66"/>
      <c r="B127" s="66"/>
      <c r="C127" s="66"/>
      <c r="D127" s="66"/>
      <c r="E127" s="66"/>
      <c r="F127" s="66"/>
      <c r="G127" s="66"/>
      <c r="H127" s="66"/>
      <c r="I127" s="66"/>
      <c r="J127" s="66"/>
      <c r="K127" s="66"/>
      <c r="L127" s="66"/>
      <c r="M127" s="66"/>
      <c r="N127" s="66"/>
      <c r="O127" s="66"/>
      <c r="P127" s="66"/>
      <c r="Q127" s="66"/>
      <c r="R127" s="66"/>
      <c r="S127" s="66"/>
      <c r="T127" s="66"/>
      <c r="U127" s="66"/>
      <c r="V127" s="66"/>
      <c r="W127" s="66"/>
      <c r="X127" s="66"/>
      <c r="Y127" s="66"/>
    </row>
    <row r="128" spans="1:25" x14ac:dyDescent="0.2">
      <c r="A128" s="66"/>
      <c r="B128" s="66"/>
      <c r="C128" s="66"/>
      <c r="D128" s="66"/>
      <c r="E128" s="66"/>
      <c r="F128" s="66"/>
      <c r="G128" s="66"/>
      <c r="H128" s="66"/>
      <c r="I128" s="66"/>
      <c r="J128" s="66"/>
      <c r="K128" s="66"/>
      <c r="L128" s="66"/>
      <c r="M128" s="66"/>
      <c r="N128" s="66"/>
      <c r="O128" s="66"/>
      <c r="P128" s="66"/>
      <c r="Q128" s="66"/>
      <c r="R128" s="66"/>
      <c r="S128" s="66"/>
      <c r="T128" s="66"/>
      <c r="U128" s="66"/>
      <c r="V128" s="66"/>
      <c r="W128" s="66"/>
      <c r="X128" s="66"/>
      <c r="Y128" s="66"/>
    </row>
    <row r="129" spans="1:25" x14ac:dyDescent="0.2">
      <c r="A129" s="66"/>
      <c r="B129" s="66"/>
      <c r="C129" s="66"/>
      <c r="D129" s="66"/>
      <c r="E129" s="66"/>
      <c r="F129" s="66"/>
      <c r="G129" s="66"/>
      <c r="H129" s="66"/>
      <c r="I129" s="66"/>
      <c r="J129" s="66"/>
      <c r="K129" s="66"/>
      <c r="L129" s="66"/>
      <c r="M129" s="66"/>
      <c r="N129" s="66"/>
      <c r="O129" s="66"/>
      <c r="P129" s="66"/>
      <c r="Q129" s="66"/>
      <c r="R129" s="66"/>
      <c r="S129" s="66"/>
      <c r="T129" s="66"/>
      <c r="U129" s="66"/>
      <c r="V129" s="66"/>
      <c r="W129" s="66"/>
      <c r="X129" s="66"/>
      <c r="Y129" s="66"/>
    </row>
    <row r="130" spans="1:25" x14ac:dyDescent="0.2">
      <c r="A130" s="66"/>
      <c r="B130" s="66"/>
      <c r="C130" s="66"/>
      <c r="D130" s="66"/>
      <c r="E130" s="66"/>
      <c r="F130" s="66"/>
      <c r="G130" s="66"/>
      <c r="H130" s="66"/>
      <c r="I130" s="66"/>
      <c r="J130" s="66"/>
      <c r="K130" s="66"/>
      <c r="L130" s="66"/>
      <c r="M130" s="66"/>
      <c r="N130" s="66"/>
      <c r="O130" s="66"/>
      <c r="P130" s="66"/>
      <c r="Q130" s="66"/>
      <c r="R130" s="66"/>
      <c r="S130" s="66"/>
      <c r="T130" s="66"/>
      <c r="U130" s="66"/>
      <c r="V130" s="66"/>
      <c r="W130" s="66"/>
      <c r="X130" s="66"/>
      <c r="Y130" s="66"/>
    </row>
    <row r="131" spans="1:25" x14ac:dyDescent="0.2">
      <c r="A131" s="66"/>
      <c r="B131" s="66"/>
      <c r="C131" s="66"/>
      <c r="D131" s="66"/>
      <c r="E131" s="66"/>
      <c r="F131" s="66"/>
      <c r="G131" s="66"/>
      <c r="H131" s="66"/>
      <c r="I131" s="66"/>
      <c r="J131" s="66"/>
      <c r="K131" s="66"/>
      <c r="L131" s="66"/>
      <c r="M131" s="66"/>
      <c r="N131" s="66"/>
      <c r="O131" s="66"/>
      <c r="P131" s="66"/>
      <c r="Q131" s="66"/>
      <c r="R131" s="66"/>
      <c r="S131" s="66"/>
      <c r="T131" s="66"/>
      <c r="U131" s="66"/>
      <c r="V131" s="66"/>
      <c r="W131" s="66"/>
      <c r="X131" s="66"/>
      <c r="Y131" s="66"/>
    </row>
    <row r="132" spans="1:25" x14ac:dyDescent="0.2">
      <c r="A132" s="66"/>
      <c r="B132" s="66"/>
      <c r="C132" s="66"/>
      <c r="D132" s="66"/>
      <c r="E132" s="66"/>
      <c r="F132" s="66"/>
      <c r="G132" s="66"/>
      <c r="H132" s="66"/>
      <c r="I132" s="66"/>
      <c r="J132" s="66"/>
      <c r="K132" s="66"/>
      <c r="L132" s="66"/>
      <c r="M132" s="66"/>
      <c r="N132" s="66"/>
      <c r="O132" s="66"/>
      <c r="P132" s="66"/>
      <c r="Q132" s="66"/>
      <c r="R132" s="66"/>
      <c r="S132" s="66"/>
      <c r="T132" s="66"/>
      <c r="U132" s="66"/>
      <c r="V132" s="66"/>
      <c r="W132" s="66"/>
      <c r="X132" s="66"/>
      <c r="Y132" s="66"/>
    </row>
    <row r="133" spans="1:25" x14ac:dyDescent="0.2">
      <c r="A133" s="66"/>
      <c r="B133" s="66"/>
      <c r="C133" s="66"/>
      <c r="D133" s="66"/>
      <c r="E133" s="66"/>
      <c r="F133" s="66"/>
      <c r="G133" s="66"/>
      <c r="H133" s="66"/>
      <c r="I133" s="66"/>
      <c r="J133" s="66"/>
      <c r="K133" s="66"/>
      <c r="L133" s="66"/>
      <c r="M133" s="66"/>
      <c r="N133" s="66"/>
      <c r="O133" s="66"/>
      <c r="P133" s="66"/>
      <c r="Q133" s="66"/>
      <c r="R133" s="66"/>
      <c r="S133" s="66"/>
      <c r="T133" s="66"/>
      <c r="U133" s="66"/>
      <c r="V133" s="66"/>
      <c r="W133" s="66"/>
      <c r="X133" s="66"/>
      <c r="Y133" s="66"/>
    </row>
    <row r="134" spans="1:25" x14ac:dyDescent="0.2">
      <c r="A134" s="66"/>
      <c r="B134" s="66"/>
      <c r="C134" s="66"/>
      <c r="D134" s="66"/>
      <c r="E134" s="66"/>
      <c r="F134" s="66"/>
      <c r="G134" s="66"/>
      <c r="H134" s="66"/>
      <c r="I134" s="66"/>
      <c r="J134" s="66"/>
      <c r="K134" s="66"/>
      <c r="L134" s="66"/>
      <c r="M134" s="66"/>
      <c r="N134" s="66"/>
      <c r="O134" s="66"/>
      <c r="P134" s="66"/>
      <c r="Q134" s="66"/>
      <c r="R134" s="66"/>
      <c r="S134" s="66"/>
      <c r="T134" s="66"/>
      <c r="U134" s="66"/>
      <c r="V134" s="66"/>
      <c r="W134" s="66"/>
      <c r="X134" s="66"/>
      <c r="Y134" s="66"/>
    </row>
    <row r="135" spans="1:25" x14ac:dyDescent="0.2">
      <c r="A135" s="66"/>
      <c r="B135" s="66"/>
      <c r="C135" s="66"/>
      <c r="D135" s="66"/>
      <c r="E135" s="66"/>
      <c r="F135" s="66"/>
      <c r="G135" s="66"/>
      <c r="H135" s="66"/>
      <c r="I135" s="66"/>
      <c r="J135" s="66"/>
      <c r="K135" s="66"/>
      <c r="L135" s="66"/>
      <c r="M135" s="66"/>
      <c r="N135" s="66"/>
      <c r="O135" s="66"/>
      <c r="P135" s="66"/>
      <c r="Q135" s="66"/>
      <c r="R135" s="66"/>
      <c r="S135" s="66"/>
      <c r="T135" s="66"/>
      <c r="U135" s="66"/>
      <c r="V135" s="66"/>
      <c r="W135" s="66"/>
      <c r="X135" s="66"/>
      <c r="Y135" s="66"/>
    </row>
    <row r="136" spans="1:25" x14ac:dyDescent="0.2">
      <c r="A136" s="66"/>
      <c r="B136" s="66"/>
      <c r="C136" s="66"/>
      <c r="D136" s="66"/>
      <c r="E136" s="66"/>
      <c r="F136" s="66"/>
      <c r="G136" s="66"/>
      <c r="H136" s="66"/>
      <c r="I136" s="66"/>
      <c r="J136" s="66"/>
      <c r="K136" s="66"/>
      <c r="L136" s="66"/>
      <c r="M136" s="66"/>
      <c r="N136" s="66"/>
      <c r="O136" s="66"/>
      <c r="P136" s="66"/>
      <c r="Q136" s="66"/>
      <c r="R136" s="66"/>
      <c r="S136" s="66"/>
      <c r="T136" s="66"/>
      <c r="U136" s="66"/>
      <c r="V136" s="66"/>
      <c r="W136" s="66"/>
      <c r="X136" s="66"/>
      <c r="Y136" s="66"/>
    </row>
    <row r="137" spans="1:25" x14ac:dyDescent="0.2">
      <c r="A137" s="66"/>
      <c r="B137" s="66"/>
      <c r="C137" s="66"/>
      <c r="D137" s="66"/>
      <c r="E137" s="66"/>
      <c r="F137" s="66"/>
      <c r="G137" s="66"/>
      <c r="H137" s="66"/>
      <c r="I137" s="66"/>
      <c r="J137" s="66"/>
      <c r="K137" s="66"/>
      <c r="L137" s="66"/>
      <c r="M137" s="66"/>
      <c r="N137" s="66"/>
      <c r="O137" s="66"/>
      <c r="P137" s="66"/>
      <c r="Q137" s="66"/>
      <c r="R137" s="66"/>
      <c r="S137" s="66"/>
      <c r="T137" s="66"/>
      <c r="U137" s="66"/>
      <c r="V137" s="66"/>
      <c r="W137" s="66"/>
      <c r="X137" s="66"/>
      <c r="Y137" s="66"/>
    </row>
    <row r="138" spans="1:25" x14ac:dyDescent="0.2">
      <c r="A138" s="66"/>
      <c r="B138" s="66"/>
      <c r="C138" s="66"/>
      <c r="D138" s="66"/>
      <c r="E138" s="66"/>
      <c r="F138" s="66"/>
      <c r="G138" s="66"/>
      <c r="H138" s="66"/>
      <c r="I138" s="66"/>
      <c r="J138" s="66"/>
      <c r="K138" s="66"/>
      <c r="L138" s="66"/>
      <c r="M138" s="66"/>
      <c r="N138" s="66"/>
      <c r="O138" s="66"/>
      <c r="P138" s="66"/>
      <c r="Q138" s="66"/>
      <c r="R138" s="66"/>
      <c r="S138" s="66"/>
      <c r="T138" s="66"/>
      <c r="U138" s="66"/>
      <c r="V138" s="66"/>
      <c r="W138" s="66"/>
      <c r="X138" s="66"/>
      <c r="Y138" s="66"/>
    </row>
    <row r="139" spans="1:25" x14ac:dyDescent="0.2">
      <c r="A139" s="66"/>
      <c r="B139" s="66"/>
      <c r="C139" s="66"/>
      <c r="D139" s="66"/>
      <c r="E139" s="66"/>
      <c r="F139" s="66"/>
      <c r="G139" s="66"/>
      <c r="H139" s="66"/>
      <c r="I139" s="66"/>
      <c r="J139" s="66"/>
      <c r="K139" s="66"/>
      <c r="L139" s="66"/>
      <c r="M139" s="66"/>
      <c r="N139" s="66"/>
      <c r="O139" s="66"/>
      <c r="P139" s="66"/>
      <c r="Q139" s="66"/>
      <c r="R139" s="66"/>
      <c r="S139" s="66"/>
      <c r="T139" s="66"/>
      <c r="U139" s="66"/>
      <c r="V139" s="66"/>
      <c r="W139" s="66"/>
      <c r="X139" s="66"/>
      <c r="Y139" s="66"/>
    </row>
    <row r="140" spans="1:25" x14ac:dyDescent="0.2">
      <c r="A140" s="66"/>
      <c r="B140" s="66"/>
      <c r="C140" s="66"/>
      <c r="D140" s="66"/>
      <c r="E140" s="66"/>
      <c r="F140" s="66"/>
      <c r="G140" s="66"/>
      <c r="H140" s="66"/>
      <c r="I140" s="66"/>
      <c r="J140" s="66"/>
      <c r="K140" s="66"/>
      <c r="L140" s="66"/>
      <c r="M140" s="66"/>
      <c r="N140" s="66"/>
      <c r="O140" s="66"/>
      <c r="P140" s="66"/>
      <c r="Q140" s="66"/>
      <c r="R140" s="66"/>
      <c r="S140" s="66"/>
      <c r="T140" s="66"/>
      <c r="U140" s="66"/>
      <c r="V140" s="66"/>
      <c r="W140" s="66"/>
      <c r="X140" s="66"/>
      <c r="Y140" s="66"/>
    </row>
    <row r="141" spans="1:25" x14ac:dyDescent="0.2">
      <c r="A141" s="66"/>
      <c r="B141" s="66"/>
      <c r="C141" s="66"/>
      <c r="D141" s="66"/>
      <c r="E141" s="66"/>
      <c r="F141" s="66"/>
      <c r="G141" s="66"/>
      <c r="H141" s="66"/>
      <c r="I141" s="66"/>
      <c r="J141" s="66"/>
      <c r="K141" s="66"/>
      <c r="L141" s="66"/>
      <c r="M141" s="66"/>
      <c r="N141" s="66"/>
      <c r="O141" s="66"/>
      <c r="P141" s="66"/>
      <c r="Q141" s="66"/>
      <c r="R141" s="66"/>
      <c r="S141" s="66"/>
      <c r="T141" s="66"/>
      <c r="U141" s="66"/>
      <c r="V141" s="66"/>
      <c r="W141" s="66"/>
      <c r="X141" s="66"/>
      <c r="Y141" s="66"/>
    </row>
    <row r="142" spans="1:25" x14ac:dyDescent="0.2">
      <c r="A142" s="66"/>
      <c r="B142" s="66"/>
      <c r="C142" s="66"/>
      <c r="D142" s="66"/>
      <c r="E142" s="66"/>
      <c r="F142" s="66"/>
      <c r="G142" s="66"/>
      <c r="H142" s="66"/>
      <c r="I142" s="66"/>
      <c r="J142" s="66"/>
      <c r="K142" s="66"/>
      <c r="L142" s="66"/>
      <c r="M142" s="66"/>
      <c r="N142" s="66"/>
      <c r="O142" s="66"/>
      <c r="P142" s="66"/>
      <c r="Q142" s="66"/>
      <c r="R142" s="66"/>
      <c r="S142" s="66"/>
      <c r="T142" s="66"/>
      <c r="U142" s="66"/>
      <c r="V142" s="66"/>
      <c r="W142" s="66"/>
      <c r="X142" s="66"/>
      <c r="Y142" s="66"/>
    </row>
    <row r="143" spans="1:25" x14ac:dyDescent="0.2">
      <c r="A143" s="66"/>
      <c r="B143" s="66"/>
      <c r="C143" s="66"/>
      <c r="D143" s="66"/>
      <c r="E143" s="66"/>
      <c r="F143" s="66"/>
      <c r="G143" s="66"/>
      <c r="H143" s="66"/>
      <c r="I143" s="66"/>
      <c r="J143" s="66"/>
      <c r="K143" s="66"/>
      <c r="L143" s="66"/>
      <c r="M143" s="66"/>
      <c r="N143" s="66"/>
      <c r="O143" s="66"/>
      <c r="P143" s="66"/>
      <c r="Q143" s="66"/>
      <c r="R143" s="66"/>
      <c r="S143" s="66"/>
      <c r="T143" s="66"/>
      <c r="U143" s="66"/>
      <c r="V143" s="66"/>
      <c r="W143" s="66"/>
      <c r="X143" s="66"/>
      <c r="Y143" s="66"/>
    </row>
    <row r="144" spans="1:25" x14ac:dyDescent="0.2">
      <c r="A144" s="66"/>
      <c r="B144" s="66"/>
      <c r="C144" s="66"/>
      <c r="D144" s="66"/>
      <c r="E144" s="66"/>
      <c r="F144" s="66"/>
      <c r="G144" s="66"/>
      <c r="H144" s="66"/>
      <c r="I144" s="66"/>
      <c r="J144" s="66"/>
      <c r="K144" s="66"/>
      <c r="L144" s="66"/>
      <c r="M144" s="66"/>
      <c r="N144" s="66"/>
      <c r="O144" s="66"/>
      <c r="P144" s="66"/>
      <c r="Q144" s="66"/>
      <c r="R144" s="66"/>
      <c r="S144" s="66"/>
      <c r="T144" s="66"/>
      <c r="U144" s="66"/>
      <c r="V144" s="66"/>
      <c r="W144" s="66"/>
      <c r="X144" s="66"/>
      <c r="Y144" s="66"/>
    </row>
    <row r="145" spans="1:25" x14ac:dyDescent="0.2">
      <c r="A145" s="66"/>
      <c r="B145" s="66"/>
      <c r="C145" s="66"/>
      <c r="D145" s="66"/>
      <c r="E145" s="66"/>
      <c r="F145" s="66"/>
      <c r="G145" s="66"/>
      <c r="H145" s="66"/>
      <c r="I145" s="66"/>
      <c r="J145" s="66"/>
      <c r="K145" s="66"/>
      <c r="L145" s="66"/>
      <c r="M145" s="66"/>
      <c r="N145" s="66"/>
      <c r="O145" s="66"/>
      <c r="P145" s="66"/>
      <c r="Q145" s="66"/>
      <c r="R145" s="66"/>
      <c r="S145" s="66"/>
      <c r="T145" s="66"/>
      <c r="U145" s="66"/>
      <c r="V145" s="66"/>
      <c r="W145" s="66"/>
      <c r="X145" s="66"/>
      <c r="Y145" s="66"/>
    </row>
    <row r="146" spans="1:25" x14ac:dyDescent="0.2">
      <c r="A146" s="66"/>
      <c r="B146" s="66"/>
      <c r="C146" s="66"/>
      <c r="D146" s="66"/>
      <c r="E146" s="66"/>
      <c r="F146" s="66"/>
      <c r="G146" s="66"/>
      <c r="H146" s="66"/>
      <c r="I146" s="66"/>
      <c r="J146" s="66"/>
      <c r="K146" s="66"/>
      <c r="L146" s="66"/>
      <c r="M146" s="66"/>
      <c r="N146" s="66"/>
      <c r="O146" s="66"/>
      <c r="P146" s="66"/>
      <c r="Q146" s="66"/>
      <c r="R146" s="66"/>
      <c r="S146" s="66"/>
      <c r="T146" s="66"/>
      <c r="U146" s="66"/>
      <c r="V146" s="66"/>
      <c r="W146" s="66"/>
      <c r="X146" s="66"/>
      <c r="Y146" s="66"/>
    </row>
    <row r="147" spans="1:25" x14ac:dyDescent="0.2">
      <c r="A147" s="66"/>
      <c r="B147" s="66"/>
      <c r="C147" s="66"/>
      <c r="D147" s="66"/>
      <c r="E147" s="66"/>
      <c r="F147" s="66"/>
      <c r="G147" s="66"/>
      <c r="H147" s="66"/>
      <c r="I147" s="66"/>
      <c r="J147" s="66"/>
      <c r="K147" s="66"/>
      <c r="L147" s="66"/>
      <c r="M147" s="66"/>
      <c r="N147" s="66"/>
      <c r="O147" s="66"/>
      <c r="P147" s="66"/>
      <c r="Q147" s="66"/>
      <c r="R147" s="66"/>
      <c r="S147" s="66"/>
      <c r="T147" s="66"/>
      <c r="U147" s="66"/>
      <c r="V147" s="66"/>
      <c r="W147" s="66"/>
      <c r="X147" s="66"/>
      <c r="Y147" s="66"/>
    </row>
    <row r="148" spans="1:25" x14ac:dyDescent="0.2">
      <c r="A148" s="66"/>
      <c r="B148" s="66"/>
      <c r="C148" s="66"/>
      <c r="D148" s="66"/>
      <c r="E148" s="66"/>
      <c r="F148" s="66"/>
      <c r="G148" s="66"/>
      <c r="H148" s="66"/>
      <c r="I148" s="66"/>
      <c r="J148" s="66"/>
      <c r="K148" s="66"/>
      <c r="L148" s="66"/>
      <c r="M148" s="66"/>
      <c r="N148" s="66"/>
      <c r="O148" s="66"/>
      <c r="P148" s="66"/>
      <c r="Q148" s="66"/>
      <c r="R148" s="66"/>
      <c r="S148" s="66"/>
      <c r="T148" s="66"/>
      <c r="U148" s="66"/>
      <c r="V148" s="66"/>
      <c r="W148" s="66"/>
      <c r="X148" s="66"/>
      <c r="Y148" s="66"/>
    </row>
    <row r="149" spans="1:25" x14ac:dyDescent="0.2">
      <c r="A149" s="66"/>
      <c r="B149" s="66"/>
      <c r="C149" s="66"/>
      <c r="D149" s="66"/>
      <c r="E149" s="66"/>
      <c r="F149" s="66"/>
      <c r="G149" s="66"/>
      <c r="H149" s="66"/>
      <c r="I149" s="66"/>
      <c r="J149" s="66"/>
      <c r="K149" s="66"/>
      <c r="L149" s="66"/>
      <c r="M149" s="66"/>
      <c r="N149" s="66"/>
      <c r="O149" s="66"/>
      <c r="P149" s="66"/>
      <c r="Q149" s="66"/>
      <c r="R149" s="66"/>
      <c r="S149" s="66"/>
      <c r="T149" s="66"/>
      <c r="U149" s="66"/>
      <c r="V149" s="66"/>
      <c r="W149" s="66"/>
      <c r="X149" s="66"/>
      <c r="Y149" s="66"/>
    </row>
    <row r="150" spans="1:25" x14ac:dyDescent="0.2">
      <c r="A150" s="66"/>
      <c r="B150" s="66"/>
      <c r="C150" s="66"/>
      <c r="D150" s="66"/>
      <c r="E150" s="66"/>
      <c r="F150" s="66"/>
      <c r="G150" s="66"/>
      <c r="H150" s="66"/>
      <c r="I150" s="66"/>
      <c r="J150" s="66"/>
      <c r="K150" s="66"/>
      <c r="L150" s="66"/>
      <c r="M150" s="66"/>
      <c r="N150" s="66"/>
      <c r="O150" s="66"/>
      <c r="P150" s="66"/>
      <c r="Q150" s="66"/>
      <c r="R150" s="66"/>
      <c r="S150" s="66"/>
      <c r="T150" s="66"/>
      <c r="U150" s="66"/>
      <c r="V150" s="66"/>
      <c r="W150" s="66"/>
      <c r="X150" s="66"/>
      <c r="Y150" s="66"/>
    </row>
    <row r="151" spans="1:25" x14ac:dyDescent="0.2">
      <c r="A151" s="66"/>
      <c r="B151" s="66"/>
      <c r="C151" s="66"/>
      <c r="D151" s="66"/>
      <c r="E151" s="66"/>
      <c r="F151" s="66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</row>
    <row r="152" spans="1:25" x14ac:dyDescent="0.2">
      <c r="A152" s="66"/>
      <c r="B152" s="66"/>
      <c r="C152" s="66"/>
      <c r="D152" s="66"/>
      <c r="E152" s="66"/>
      <c r="F152" s="66"/>
      <c r="G152" s="66"/>
      <c r="H152" s="66"/>
      <c r="I152" s="66"/>
      <c r="J152" s="66"/>
      <c r="K152" s="66"/>
      <c r="L152" s="66"/>
      <c r="M152" s="66"/>
      <c r="N152" s="66"/>
      <c r="O152" s="66"/>
      <c r="P152" s="66"/>
      <c r="Q152" s="66"/>
      <c r="R152" s="66"/>
      <c r="S152" s="66"/>
      <c r="T152" s="66"/>
      <c r="U152" s="66"/>
      <c r="V152" s="66"/>
      <c r="W152" s="66"/>
      <c r="X152" s="66"/>
      <c r="Y152" s="66"/>
    </row>
    <row r="153" spans="1:25" x14ac:dyDescent="0.2">
      <c r="A153" s="66"/>
      <c r="B153" s="66"/>
      <c r="C153" s="66"/>
      <c r="D153" s="66"/>
      <c r="E153" s="66"/>
      <c r="F153" s="66"/>
      <c r="G153" s="66"/>
      <c r="H153" s="66"/>
      <c r="I153" s="66"/>
      <c r="J153" s="66"/>
      <c r="K153" s="66"/>
      <c r="L153" s="66"/>
      <c r="M153" s="66"/>
      <c r="N153" s="66"/>
      <c r="O153" s="66"/>
      <c r="P153" s="66"/>
      <c r="Q153" s="66"/>
      <c r="R153" s="66"/>
      <c r="S153" s="66"/>
      <c r="T153" s="66"/>
      <c r="U153" s="66"/>
      <c r="V153" s="66"/>
      <c r="W153" s="66"/>
      <c r="X153" s="66"/>
      <c r="Y153" s="66"/>
    </row>
    <row r="154" spans="1:25" x14ac:dyDescent="0.2">
      <c r="A154" s="66"/>
      <c r="B154" s="66"/>
      <c r="C154" s="66"/>
      <c r="D154" s="66"/>
      <c r="E154" s="66"/>
      <c r="F154" s="66"/>
      <c r="G154" s="66"/>
      <c r="H154" s="66"/>
      <c r="I154" s="66"/>
      <c r="J154" s="66"/>
      <c r="K154" s="66"/>
      <c r="L154" s="66"/>
      <c r="M154" s="66"/>
      <c r="N154" s="66"/>
      <c r="O154" s="66"/>
      <c r="P154" s="66"/>
      <c r="Q154" s="66"/>
      <c r="R154" s="66"/>
      <c r="S154" s="66"/>
      <c r="T154" s="66"/>
      <c r="U154" s="66"/>
      <c r="V154" s="66"/>
      <c r="W154" s="66"/>
      <c r="X154" s="66"/>
      <c r="Y154" s="66"/>
    </row>
    <row r="155" spans="1:25" x14ac:dyDescent="0.2">
      <c r="A155" s="66"/>
      <c r="B155" s="66"/>
      <c r="C155" s="66"/>
      <c r="D155" s="66"/>
      <c r="E155" s="66"/>
      <c r="F155" s="66"/>
      <c r="G155" s="66"/>
      <c r="H155" s="66"/>
      <c r="I155" s="66"/>
      <c r="J155" s="66"/>
      <c r="K155" s="66"/>
      <c r="L155" s="66"/>
      <c r="M155" s="66"/>
      <c r="N155" s="66"/>
      <c r="O155" s="66"/>
      <c r="P155" s="66"/>
      <c r="Q155" s="66"/>
      <c r="R155" s="66"/>
      <c r="S155" s="66"/>
      <c r="T155" s="66"/>
      <c r="U155" s="66"/>
      <c r="V155" s="66"/>
      <c r="W155" s="66"/>
      <c r="X155" s="66"/>
      <c r="Y155" s="66"/>
    </row>
    <row r="156" spans="1:25" x14ac:dyDescent="0.2">
      <c r="A156" s="66"/>
      <c r="B156" s="66"/>
      <c r="C156" s="66"/>
      <c r="D156" s="66"/>
      <c r="E156" s="66"/>
      <c r="F156" s="66"/>
      <c r="G156" s="66"/>
      <c r="H156" s="66"/>
      <c r="I156" s="66"/>
      <c r="J156" s="66"/>
      <c r="K156" s="66"/>
      <c r="L156" s="66"/>
      <c r="M156" s="66"/>
      <c r="N156" s="66"/>
      <c r="O156" s="66"/>
      <c r="P156" s="66"/>
      <c r="Q156" s="66"/>
      <c r="R156" s="66"/>
      <c r="S156" s="66"/>
      <c r="T156" s="66"/>
      <c r="U156" s="66"/>
      <c r="V156" s="66"/>
      <c r="W156" s="66"/>
      <c r="X156" s="66"/>
      <c r="Y156" s="66"/>
    </row>
    <row r="157" spans="1:25" x14ac:dyDescent="0.2">
      <c r="A157" s="66"/>
      <c r="B157" s="66"/>
      <c r="C157" s="66"/>
      <c r="D157" s="66"/>
      <c r="E157" s="66"/>
      <c r="F157" s="66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6"/>
      <c r="S157" s="66"/>
      <c r="T157" s="66"/>
      <c r="U157" s="66"/>
      <c r="V157" s="66"/>
      <c r="W157" s="66"/>
      <c r="X157" s="66"/>
      <c r="Y157" s="66"/>
    </row>
    <row r="158" spans="1:25" x14ac:dyDescent="0.2">
      <c r="A158" s="66"/>
      <c r="B158" s="66"/>
      <c r="C158" s="66"/>
      <c r="D158" s="66"/>
      <c r="E158" s="66"/>
      <c r="F158" s="66"/>
      <c r="G158" s="66"/>
      <c r="H158" s="66"/>
      <c r="I158" s="66"/>
      <c r="J158" s="66"/>
      <c r="K158" s="66"/>
      <c r="L158" s="66"/>
      <c r="M158" s="66"/>
      <c r="N158" s="66"/>
      <c r="O158" s="66"/>
      <c r="P158" s="66"/>
      <c r="Q158" s="66"/>
      <c r="R158" s="66"/>
      <c r="S158" s="66"/>
      <c r="T158" s="66"/>
      <c r="U158" s="66"/>
      <c r="V158" s="66"/>
      <c r="W158" s="66"/>
      <c r="X158" s="66"/>
      <c r="Y158" s="66"/>
    </row>
    <row r="159" spans="1:25" x14ac:dyDescent="0.2">
      <c r="A159" s="66"/>
      <c r="B159" s="66"/>
      <c r="C159" s="66"/>
      <c r="D159" s="66"/>
      <c r="E159" s="66"/>
      <c r="F159" s="66"/>
      <c r="G159" s="66"/>
      <c r="H159" s="66"/>
      <c r="I159" s="66"/>
      <c r="J159" s="66"/>
      <c r="K159" s="66"/>
      <c r="L159" s="66"/>
      <c r="M159" s="66"/>
      <c r="N159" s="66"/>
      <c r="O159" s="66"/>
      <c r="P159" s="66"/>
      <c r="Q159" s="66"/>
      <c r="R159" s="66"/>
      <c r="S159" s="66"/>
      <c r="T159" s="66"/>
      <c r="U159" s="66"/>
      <c r="V159" s="66"/>
      <c r="W159" s="66"/>
      <c r="X159" s="66"/>
      <c r="Y159" s="66"/>
    </row>
    <row r="160" spans="1:25" x14ac:dyDescent="0.2">
      <c r="A160" s="66"/>
      <c r="B160" s="66"/>
      <c r="C160" s="66"/>
      <c r="D160" s="66"/>
      <c r="E160" s="66"/>
      <c r="F160" s="66"/>
      <c r="G160" s="66"/>
      <c r="H160" s="66"/>
      <c r="I160" s="66"/>
      <c r="J160" s="66"/>
      <c r="K160" s="66"/>
      <c r="L160" s="66"/>
      <c r="M160" s="66"/>
      <c r="N160" s="66"/>
      <c r="O160" s="66"/>
      <c r="P160" s="66"/>
      <c r="Q160" s="66"/>
      <c r="R160" s="66"/>
      <c r="S160" s="66"/>
      <c r="T160" s="66"/>
      <c r="U160" s="66"/>
      <c r="V160" s="66"/>
      <c r="W160" s="66"/>
      <c r="X160" s="66"/>
      <c r="Y160" s="66"/>
    </row>
    <row r="161" spans="1:25" x14ac:dyDescent="0.2">
      <c r="A161" s="66"/>
      <c r="B161" s="66"/>
      <c r="C161" s="66"/>
      <c r="D161" s="66"/>
      <c r="E161" s="66"/>
      <c r="F161" s="66"/>
      <c r="G161" s="66"/>
      <c r="H161" s="66"/>
      <c r="I161" s="66"/>
      <c r="J161" s="66"/>
      <c r="K161" s="66"/>
      <c r="L161" s="66"/>
      <c r="M161" s="66"/>
      <c r="N161" s="66"/>
      <c r="O161" s="66"/>
      <c r="P161" s="66"/>
      <c r="Q161" s="66"/>
      <c r="R161" s="66"/>
      <c r="S161" s="66"/>
      <c r="T161" s="66"/>
      <c r="U161" s="66"/>
      <c r="V161" s="66"/>
      <c r="W161" s="66"/>
      <c r="X161" s="66"/>
      <c r="Y161" s="66"/>
    </row>
    <row r="162" spans="1:25" x14ac:dyDescent="0.2">
      <c r="A162" s="66"/>
      <c r="B162" s="66"/>
      <c r="C162" s="66"/>
      <c r="D162" s="66"/>
      <c r="E162" s="66"/>
      <c r="F162" s="66"/>
      <c r="G162" s="66"/>
      <c r="H162" s="66"/>
      <c r="I162" s="66"/>
      <c r="J162" s="66"/>
      <c r="K162" s="66"/>
      <c r="L162" s="66"/>
      <c r="M162" s="66"/>
      <c r="N162" s="66"/>
      <c r="O162" s="66"/>
      <c r="P162" s="66"/>
      <c r="Q162" s="66"/>
      <c r="R162" s="66"/>
      <c r="S162" s="66"/>
      <c r="T162" s="66"/>
      <c r="U162" s="66"/>
      <c r="V162" s="66"/>
      <c r="W162" s="66"/>
      <c r="X162" s="66"/>
      <c r="Y162" s="66"/>
    </row>
    <row r="163" spans="1:25" x14ac:dyDescent="0.2">
      <c r="A163" s="66"/>
      <c r="B163" s="66"/>
      <c r="C163" s="66"/>
      <c r="D163" s="66"/>
      <c r="E163" s="66"/>
      <c r="F163" s="66"/>
      <c r="G163" s="66"/>
      <c r="H163" s="66"/>
      <c r="I163" s="66"/>
      <c r="J163" s="66"/>
      <c r="K163" s="66"/>
      <c r="L163" s="66"/>
      <c r="M163" s="66"/>
      <c r="N163" s="66"/>
      <c r="O163" s="66"/>
      <c r="P163" s="66"/>
      <c r="Q163" s="66"/>
      <c r="R163" s="66"/>
      <c r="S163" s="66"/>
      <c r="T163" s="66"/>
      <c r="U163" s="66"/>
      <c r="V163" s="66"/>
      <c r="W163" s="66"/>
      <c r="X163" s="66"/>
      <c r="Y163" s="66"/>
    </row>
    <row r="164" spans="1:25" x14ac:dyDescent="0.2">
      <c r="A164" s="66"/>
      <c r="B164" s="66"/>
      <c r="C164" s="66"/>
      <c r="D164" s="66"/>
      <c r="E164" s="66"/>
      <c r="F164" s="66"/>
      <c r="G164" s="66"/>
      <c r="H164" s="66"/>
      <c r="I164" s="66"/>
      <c r="J164" s="66"/>
      <c r="K164" s="66"/>
      <c r="L164" s="66"/>
      <c r="M164" s="66"/>
      <c r="N164" s="66"/>
      <c r="O164" s="66"/>
      <c r="P164" s="66"/>
      <c r="Q164" s="66"/>
      <c r="R164" s="66"/>
      <c r="S164" s="66"/>
      <c r="T164" s="66"/>
      <c r="U164" s="66"/>
      <c r="V164" s="66"/>
      <c r="W164" s="66"/>
      <c r="X164" s="66"/>
      <c r="Y164" s="66"/>
    </row>
    <row r="165" spans="1:25" x14ac:dyDescent="0.2">
      <c r="A165" s="66"/>
      <c r="B165" s="66"/>
      <c r="C165" s="66"/>
      <c r="D165" s="66"/>
      <c r="E165" s="66"/>
      <c r="F165" s="66"/>
      <c r="G165" s="66"/>
      <c r="H165" s="66"/>
      <c r="I165" s="66"/>
      <c r="J165" s="66"/>
      <c r="K165" s="66"/>
      <c r="L165" s="66"/>
      <c r="M165" s="66"/>
      <c r="N165" s="66"/>
      <c r="O165" s="66"/>
      <c r="P165" s="66"/>
      <c r="Q165" s="66"/>
      <c r="R165" s="66"/>
      <c r="S165" s="66"/>
      <c r="T165" s="66"/>
      <c r="U165" s="66"/>
      <c r="V165" s="66"/>
      <c r="W165" s="66"/>
      <c r="X165" s="66"/>
      <c r="Y165" s="66"/>
    </row>
    <row r="166" spans="1:25" x14ac:dyDescent="0.2">
      <c r="A166" s="66"/>
      <c r="B166" s="66"/>
      <c r="C166" s="66"/>
      <c r="D166" s="66"/>
      <c r="E166" s="66"/>
      <c r="F166" s="66"/>
      <c r="G166" s="66"/>
      <c r="H166" s="66"/>
      <c r="I166" s="66"/>
      <c r="J166" s="66"/>
      <c r="K166" s="66"/>
      <c r="L166" s="66"/>
      <c r="M166" s="66"/>
      <c r="N166" s="66"/>
      <c r="O166" s="66"/>
      <c r="P166" s="66"/>
      <c r="Q166" s="66"/>
      <c r="R166" s="66"/>
      <c r="S166" s="66"/>
      <c r="T166" s="66"/>
      <c r="U166" s="66"/>
      <c r="V166" s="66"/>
      <c r="W166" s="66"/>
      <c r="X166" s="66"/>
      <c r="Y166" s="66"/>
    </row>
    <row r="167" spans="1:25" x14ac:dyDescent="0.2">
      <c r="A167" s="66"/>
      <c r="B167" s="66"/>
      <c r="C167" s="66"/>
      <c r="D167" s="66"/>
      <c r="E167" s="66"/>
      <c r="F167" s="66"/>
      <c r="G167" s="66"/>
      <c r="H167" s="66"/>
      <c r="I167" s="66"/>
      <c r="J167" s="66"/>
      <c r="K167" s="66"/>
      <c r="L167" s="66"/>
      <c r="M167" s="66"/>
      <c r="N167" s="66"/>
      <c r="O167" s="66"/>
      <c r="P167" s="66"/>
      <c r="Q167" s="66"/>
      <c r="R167" s="66"/>
      <c r="S167" s="66"/>
      <c r="T167" s="66"/>
      <c r="U167" s="66"/>
      <c r="V167" s="66"/>
      <c r="W167" s="66"/>
      <c r="X167" s="66"/>
      <c r="Y167" s="66"/>
    </row>
    <row r="168" spans="1:25" x14ac:dyDescent="0.2">
      <c r="A168" s="66"/>
      <c r="B168" s="66"/>
      <c r="C168" s="66"/>
      <c r="D168" s="66"/>
      <c r="E168" s="66"/>
      <c r="F168" s="66"/>
      <c r="G168" s="66"/>
      <c r="H168" s="66"/>
      <c r="I168" s="66"/>
      <c r="J168" s="66"/>
      <c r="K168" s="66"/>
      <c r="L168" s="66"/>
      <c r="M168" s="66"/>
      <c r="N168" s="66"/>
      <c r="O168" s="66"/>
      <c r="P168" s="66"/>
      <c r="Q168" s="66"/>
      <c r="R168" s="66"/>
      <c r="S168" s="66"/>
      <c r="T168" s="66"/>
      <c r="U168" s="66"/>
      <c r="V168" s="66"/>
      <c r="W168" s="66"/>
      <c r="X168" s="66"/>
      <c r="Y168" s="66"/>
    </row>
    <row r="169" spans="1:25" x14ac:dyDescent="0.2">
      <c r="A169" s="66"/>
      <c r="B169" s="66"/>
      <c r="C169" s="66"/>
      <c r="D169" s="66"/>
      <c r="E169" s="66"/>
      <c r="F169" s="66"/>
      <c r="G169" s="66"/>
      <c r="H169" s="66"/>
      <c r="I169" s="66"/>
      <c r="J169" s="66"/>
      <c r="K169" s="66"/>
      <c r="L169" s="66"/>
      <c r="M169" s="66"/>
      <c r="N169" s="66"/>
      <c r="O169" s="66"/>
      <c r="P169" s="66"/>
      <c r="Q169" s="66"/>
      <c r="R169" s="66"/>
      <c r="S169" s="66"/>
      <c r="T169" s="66"/>
      <c r="U169" s="66"/>
      <c r="V169" s="66"/>
      <c r="W169" s="66"/>
      <c r="X169" s="66"/>
      <c r="Y169" s="66"/>
    </row>
    <row r="170" spans="1:25" x14ac:dyDescent="0.2">
      <c r="A170" s="66"/>
      <c r="B170" s="66"/>
      <c r="C170" s="66"/>
      <c r="D170" s="66"/>
      <c r="E170" s="66"/>
      <c r="F170" s="66"/>
      <c r="G170" s="66"/>
      <c r="H170" s="66"/>
      <c r="I170" s="66"/>
      <c r="J170" s="66"/>
      <c r="K170" s="66"/>
      <c r="L170" s="66"/>
      <c r="M170" s="66"/>
      <c r="N170" s="66"/>
      <c r="O170" s="66"/>
      <c r="P170" s="66"/>
      <c r="Q170" s="66"/>
      <c r="R170" s="66"/>
      <c r="S170" s="66"/>
      <c r="T170" s="66"/>
      <c r="U170" s="66"/>
      <c r="V170" s="66"/>
      <c r="W170" s="66"/>
      <c r="X170" s="66"/>
      <c r="Y170" s="66"/>
    </row>
    <row r="171" spans="1:25" x14ac:dyDescent="0.2">
      <c r="A171" s="66"/>
      <c r="B171" s="66"/>
      <c r="C171" s="66"/>
      <c r="D171" s="66"/>
      <c r="E171" s="66"/>
      <c r="F171" s="66"/>
      <c r="G171" s="66"/>
      <c r="H171" s="66"/>
      <c r="I171" s="66"/>
      <c r="J171" s="66"/>
      <c r="K171" s="66"/>
      <c r="L171" s="66"/>
      <c r="M171" s="66"/>
      <c r="N171" s="66"/>
      <c r="O171" s="66"/>
      <c r="P171" s="66"/>
      <c r="Q171" s="66"/>
      <c r="R171" s="66"/>
      <c r="S171" s="66"/>
      <c r="T171" s="66"/>
      <c r="U171" s="66"/>
      <c r="V171" s="66"/>
      <c r="W171" s="66"/>
      <c r="X171" s="66"/>
      <c r="Y171" s="66"/>
    </row>
    <row r="172" spans="1:25" x14ac:dyDescent="0.2">
      <c r="A172" s="66"/>
      <c r="B172" s="66"/>
      <c r="C172" s="66"/>
      <c r="D172" s="66"/>
      <c r="E172" s="66"/>
      <c r="F172" s="66"/>
      <c r="G172" s="66"/>
      <c r="H172" s="66"/>
      <c r="I172" s="66"/>
      <c r="J172" s="66"/>
      <c r="K172" s="66"/>
      <c r="L172" s="66"/>
      <c r="M172" s="66"/>
      <c r="N172" s="66"/>
      <c r="O172" s="66"/>
      <c r="P172" s="66"/>
      <c r="Q172" s="66"/>
      <c r="R172" s="66"/>
      <c r="S172" s="66"/>
      <c r="T172" s="66"/>
      <c r="U172" s="66"/>
      <c r="V172" s="66"/>
      <c r="W172" s="66"/>
      <c r="X172" s="66"/>
      <c r="Y172" s="66"/>
    </row>
    <row r="173" spans="1:25" x14ac:dyDescent="0.2">
      <c r="A173" s="66"/>
      <c r="B173" s="66"/>
      <c r="C173" s="66"/>
      <c r="D173" s="66"/>
      <c r="E173" s="66"/>
      <c r="F173" s="66"/>
      <c r="G173" s="66"/>
      <c r="H173" s="66"/>
      <c r="I173" s="66"/>
      <c r="J173" s="66"/>
      <c r="K173" s="66"/>
      <c r="L173" s="66"/>
      <c r="M173" s="66"/>
      <c r="N173" s="66"/>
      <c r="O173" s="66"/>
      <c r="P173" s="66"/>
      <c r="Q173" s="66"/>
      <c r="R173" s="66"/>
      <c r="S173" s="66"/>
      <c r="T173" s="66"/>
      <c r="U173" s="66"/>
      <c r="V173" s="66"/>
      <c r="W173" s="66"/>
      <c r="X173" s="66"/>
      <c r="Y173" s="66"/>
    </row>
    <row r="174" spans="1:25" x14ac:dyDescent="0.2">
      <c r="A174" s="66"/>
      <c r="B174" s="66"/>
      <c r="C174" s="66"/>
      <c r="D174" s="66"/>
      <c r="E174" s="66"/>
      <c r="F174" s="66"/>
      <c r="G174" s="66"/>
      <c r="H174" s="66"/>
      <c r="I174" s="66"/>
      <c r="J174" s="66"/>
      <c r="K174" s="66"/>
      <c r="L174" s="66"/>
      <c r="M174" s="66"/>
      <c r="N174" s="66"/>
      <c r="O174" s="66"/>
      <c r="P174" s="66"/>
      <c r="Q174" s="66"/>
      <c r="R174" s="66"/>
      <c r="S174" s="66"/>
      <c r="T174" s="66"/>
      <c r="U174" s="66"/>
      <c r="V174" s="66"/>
      <c r="W174" s="66"/>
      <c r="X174" s="66"/>
      <c r="Y174" s="66"/>
    </row>
    <row r="175" spans="1:25" x14ac:dyDescent="0.2">
      <c r="A175" s="66"/>
      <c r="B175" s="66"/>
      <c r="C175" s="66"/>
      <c r="D175" s="66"/>
      <c r="E175" s="66"/>
      <c r="F175" s="66"/>
      <c r="G175" s="66"/>
      <c r="H175" s="66"/>
      <c r="I175" s="66"/>
      <c r="J175" s="66"/>
      <c r="K175" s="66"/>
      <c r="L175" s="66"/>
      <c r="M175" s="66"/>
      <c r="N175" s="66"/>
      <c r="O175" s="66"/>
      <c r="P175" s="66"/>
      <c r="Q175" s="66"/>
      <c r="R175" s="66"/>
      <c r="S175" s="66"/>
      <c r="T175" s="66"/>
      <c r="U175" s="66"/>
      <c r="V175" s="66"/>
      <c r="W175" s="66"/>
      <c r="X175" s="66"/>
      <c r="Y175" s="66"/>
    </row>
    <row r="176" spans="1:25" x14ac:dyDescent="0.2">
      <c r="A176" s="66"/>
      <c r="B176" s="66"/>
      <c r="C176" s="66"/>
      <c r="D176" s="66"/>
      <c r="E176" s="66"/>
      <c r="F176" s="66"/>
      <c r="G176" s="66"/>
      <c r="H176" s="66"/>
      <c r="I176" s="66"/>
      <c r="J176" s="66"/>
      <c r="K176" s="66"/>
      <c r="L176" s="66"/>
      <c r="M176" s="66"/>
      <c r="N176" s="66"/>
      <c r="O176" s="66"/>
      <c r="P176" s="66"/>
      <c r="Q176" s="66"/>
      <c r="R176" s="66"/>
      <c r="S176" s="66"/>
      <c r="T176" s="66"/>
      <c r="U176" s="66"/>
      <c r="V176" s="66"/>
      <c r="W176" s="66"/>
      <c r="X176" s="66"/>
      <c r="Y176" s="66"/>
    </row>
    <row r="177" spans="1:25" x14ac:dyDescent="0.2">
      <c r="A177" s="66"/>
      <c r="B177" s="66"/>
      <c r="C177" s="66"/>
      <c r="D177" s="66"/>
      <c r="E177" s="66"/>
      <c r="F177" s="66"/>
      <c r="G177" s="66"/>
      <c r="H177" s="66"/>
      <c r="I177" s="66"/>
      <c r="J177" s="66"/>
      <c r="K177" s="66"/>
      <c r="L177" s="66"/>
      <c r="M177" s="66"/>
      <c r="N177" s="66"/>
      <c r="O177" s="66"/>
      <c r="P177" s="66"/>
      <c r="Q177" s="66"/>
      <c r="R177" s="66"/>
      <c r="S177" s="66"/>
      <c r="T177" s="66"/>
      <c r="U177" s="66"/>
      <c r="V177" s="66"/>
      <c r="W177" s="66"/>
      <c r="X177" s="66"/>
      <c r="Y177" s="66"/>
    </row>
    <row r="178" spans="1:25" x14ac:dyDescent="0.2">
      <c r="A178" s="66"/>
      <c r="B178" s="66"/>
      <c r="C178" s="66"/>
      <c r="D178" s="66"/>
      <c r="E178" s="66"/>
      <c r="F178" s="66"/>
      <c r="G178" s="66"/>
      <c r="H178" s="66"/>
      <c r="I178" s="66"/>
      <c r="J178" s="66"/>
      <c r="K178" s="66"/>
      <c r="L178" s="66"/>
      <c r="M178" s="66"/>
      <c r="N178" s="66"/>
      <c r="O178" s="66"/>
      <c r="P178" s="66"/>
      <c r="Q178" s="66"/>
      <c r="R178" s="66"/>
      <c r="S178" s="66"/>
      <c r="T178" s="66"/>
      <c r="U178" s="66"/>
      <c r="V178" s="66"/>
      <c r="W178" s="66"/>
      <c r="X178" s="66"/>
      <c r="Y178" s="66"/>
    </row>
    <row r="179" spans="1:25" x14ac:dyDescent="0.2">
      <c r="A179" s="66"/>
      <c r="B179" s="66"/>
      <c r="C179" s="66"/>
      <c r="D179" s="66"/>
      <c r="E179" s="66"/>
      <c r="F179" s="66"/>
      <c r="G179" s="66"/>
      <c r="H179" s="66"/>
      <c r="I179" s="66"/>
      <c r="J179" s="66"/>
      <c r="K179" s="66"/>
      <c r="L179" s="66"/>
      <c r="M179" s="66"/>
      <c r="N179" s="66"/>
      <c r="O179" s="66"/>
      <c r="P179" s="66"/>
      <c r="Q179" s="66"/>
      <c r="R179" s="66"/>
      <c r="S179" s="66"/>
      <c r="T179" s="66"/>
      <c r="U179" s="66"/>
      <c r="V179" s="66"/>
      <c r="W179" s="66"/>
      <c r="X179" s="66"/>
      <c r="Y179" s="66"/>
    </row>
    <row r="180" spans="1:25" x14ac:dyDescent="0.2">
      <c r="A180" s="66"/>
      <c r="B180" s="66"/>
      <c r="C180" s="66"/>
      <c r="D180" s="66"/>
      <c r="E180" s="66"/>
      <c r="F180" s="66"/>
      <c r="G180" s="66"/>
      <c r="H180" s="66"/>
      <c r="I180" s="66"/>
      <c r="J180" s="66"/>
      <c r="K180" s="66"/>
      <c r="L180" s="66"/>
      <c r="M180" s="66"/>
      <c r="N180" s="66"/>
      <c r="O180" s="66"/>
      <c r="P180" s="66"/>
      <c r="Q180" s="66"/>
      <c r="R180" s="66"/>
      <c r="S180" s="66"/>
      <c r="T180" s="66"/>
      <c r="U180" s="66"/>
      <c r="V180" s="66"/>
      <c r="W180" s="66"/>
      <c r="X180" s="66"/>
      <c r="Y180" s="66"/>
    </row>
    <row r="181" spans="1:25" x14ac:dyDescent="0.2">
      <c r="A181" s="66"/>
      <c r="B181" s="66"/>
      <c r="C181" s="66"/>
      <c r="D181" s="66"/>
      <c r="E181" s="66"/>
      <c r="F181" s="66"/>
      <c r="G181" s="66"/>
      <c r="H181" s="66"/>
      <c r="I181" s="66"/>
      <c r="J181" s="66"/>
      <c r="K181" s="66"/>
      <c r="L181" s="66"/>
      <c r="M181" s="66"/>
      <c r="N181" s="66"/>
      <c r="O181" s="66"/>
      <c r="P181" s="66"/>
      <c r="Q181" s="66"/>
      <c r="R181" s="66"/>
      <c r="S181" s="66"/>
      <c r="T181" s="66"/>
      <c r="U181" s="66"/>
      <c r="V181" s="66"/>
      <c r="W181" s="66"/>
      <c r="X181" s="66"/>
      <c r="Y181" s="66"/>
    </row>
    <row r="182" spans="1:25" x14ac:dyDescent="0.2">
      <c r="A182" s="66"/>
      <c r="B182" s="66"/>
      <c r="C182" s="66"/>
      <c r="D182" s="66"/>
      <c r="E182" s="66"/>
      <c r="F182" s="66"/>
      <c r="G182" s="66"/>
      <c r="H182" s="66"/>
      <c r="I182" s="66"/>
      <c r="J182" s="66"/>
      <c r="K182" s="66"/>
      <c r="L182" s="66"/>
      <c r="M182" s="66"/>
      <c r="N182" s="66"/>
      <c r="O182" s="66"/>
      <c r="P182" s="66"/>
      <c r="Q182" s="66"/>
      <c r="R182" s="66"/>
      <c r="S182" s="66"/>
      <c r="T182" s="66"/>
      <c r="U182" s="66"/>
      <c r="V182" s="66"/>
      <c r="W182" s="66"/>
      <c r="X182" s="66"/>
      <c r="Y182" s="66"/>
    </row>
    <row r="183" spans="1:25" x14ac:dyDescent="0.2">
      <c r="A183" s="66"/>
      <c r="B183" s="66"/>
      <c r="C183" s="66"/>
      <c r="D183" s="66"/>
      <c r="E183" s="66"/>
      <c r="F183" s="66"/>
      <c r="G183" s="66"/>
      <c r="H183" s="66"/>
      <c r="I183" s="66"/>
      <c r="J183" s="66"/>
      <c r="K183" s="66"/>
      <c r="L183" s="66"/>
      <c r="M183" s="66"/>
      <c r="N183" s="66"/>
      <c r="O183" s="66"/>
      <c r="P183" s="66"/>
      <c r="Q183" s="66"/>
      <c r="R183" s="66"/>
      <c r="S183" s="66"/>
      <c r="T183" s="66"/>
      <c r="U183" s="66"/>
      <c r="V183" s="66"/>
      <c r="W183" s="66"/>
      <c r="X183" s="66"/>
      <c r="Y183" s="66"/>
    </row>
    <row r="184" spans="1:25" x14ac:dyDescent="0.2">
      <c r="A184" s="66"/>
      <c r="B184" s="66"/>
      <c r="C184" s="66"/>
      <c r="D184" s="66"/>
      <c r="E184" s="66"/>
      <c r="F184" s="66"/>
      <c r="G184" s="66"/>
      <c r="H184" s="66"/>
      <c r="I184" s="66"/>
      <c r="J184" s="66"/>
      <c r="K184" s="66"/>
      <c r="L184" s="66"/>
      <c r="M184" s="66"/>
      <c r="N184" s="66"/>
      <c r="O184" s="66"/>
      <c r="P184" s="66"/>
      <c r="Q184" s="66"/>
      <c r="R184" s="66"/>
      <c r="S184" s="66"/>
      <c r="T184" s="66"/>
      <c r="U184" s="66"/>
      <c r="V184" s="66"/>
      <c r="W184" s="66"/>
      <c r="X184" s="66"/>
      <c r="Y184" s="66"/>
    </row>
    <row r="185" spans="1:25" x14ac:dyDescent="0.2">
      <c r="A185" s="66"/>
      <c r="B185" s="66"/>
      <c r="C185" s="66"/>
      <c r="D185" s="66"/>
      <c r="E185" s="66"/>
      <c r="F185" s="66"/>
      <c r="G185" s="66"/>
      <c r="H185" s="66"/>
      <c r="I185" s="66"/>
      <c r="J185" s="66"/>
      <c r="K185" s="66"/>
      <c r="L185" s="66"/>
      <c r="M185" s="66"/>
      <c r="N185" s="66"/>
      <c r="O185" s="66"/>
      <c r="P185" s="66"/>
      <c r="Q185" s="66"/>
      <c r="R185" s="66"/>
      <c r="S185" s="66"/>
      <c r="T185" s="66"/>
      <c r="U185" s="66"/>
      <c r="V185" s="66"/>
      <c r="W185" s="66"/>
      <c r="X185" s="66"/>
      <c r="Y185" s="66"/>
    </row>
    <row r="186" spans="1:25" x14ac:dyDescent="0.2">
      <c r="A186" s="66"/>
      <c r="B186" s="66"/>
      <c r="C186" s="66"/>
      <c r="D186" s="66"/>
      <c r="E186" s="66"/>
      <c r="F186" s="66"/>
      <c r="G186" s="66"/>
      <c r="H186" s="66"/>
      <c r="I186" s="66"/>
      <c r="J186" s="66"/>
      <c r="K186" s="66"/>
      <c r="L186" s="66"/>
      <c r="M186" s="66"/>
      <c r="N186" s="66"/>
      <c r="O186" s="66"/>
      <c r="P186" s="66"/>
      <c r="Q186" s="66"/>
      <c r="R186" s="66"/>
      <c r="S186" s="66"/>
      <c r="T186" s="66"/>
      <c r="U186" s="66"/>
      <c r="V186" s="66"/>
      <c r="W186" s="66"/>
      <c r="X186" s="66"/>
      <c r="Y186" s="66"/>
    </row>
    <row r="187" spans="1:25" x14ac:dyDescent="0.2">
      <c r="A187" s="66"/>
      <c r="B187" s="66"/>
      <c r="C187" s="66"/>
      <c r="D187" s="66"/>
      <c r="E187" s="66"/>
      <c r="F187" s="66"/>
      <c r="G187" s="66"/>
      <c r="H187" s="66"/>
      <c r="I187" s="66"/>
      <c r="J187" s="66"/>
      <c r="K187" s="66"/>
      <c r="L187" s="66"/>
      <c r="M187" s="66"/>
      <c r="N187" s="66"/>
      <c r="O187" s="66"/>
      <c r="P187" s="66"/>
      <c r="Q187" s="66"/>
      <c r="R187" s="66"/>
      <c r="S187" s="66"/>
      <c r="T187" s="66"/>
      <c r="U187" s="66"/>
      <c r="V187" s="66"/>
      <c r="W187" s="66"/>
      <c r="X187" s="66"/>
      <c r="Y187" s="66"/>
    </row>
    <row r="188" spans="1:25" x14ac:dyDescent="0.2">
      <c r="A188" s="66"/>
      <c r="B188" s="66"/>
      <c r="C188" s="66"/>
      <c r="D188" s="66"/>
      <c r="E188" s="66"/>
      <c r="F188" s="66"/>
      <c r="G188" s="66"/>
      <c r="H188" s="66"/>
      <c r="I188" s="66"/>
      <c r="J188" s="66"/>
      <c r="K188" s="66"/>
      <c r="L188" s="66"/>
      <c r="M188" s="66"/>
      <c r="N188" s="66"/>
      <c r="O188" s="66"/>
      <c r="P188" s="66"/>
      <c r="Q188" s="66"/>
      <c r="R188" s="66"/>
      <c r="S188" s="66"/>
      <c r="T188" s="66"/>
      <c r="U188" s="66"/>
      <c r="V188" s="66"/>
      <c r="W188" s="66"/>
      <c r="X188" s="66"/>
      <c r="Y188" s="66"/>
    </row>
    <row r="189" spans="1:25" x14ac:dyDescent="0.2">
      <c r="A189" s="66"/>
      <c r="B189" s="66"/>
      <c r="C189" s="66"/>
      <c r="D189" s="66"/>
      <c r="E189" s="66"/>
      <c r="F189" s="66"/>
      <c r="G189" s="66"/>
      <c r="H189" s="66"/>
      <c r="I189" s="66"/>
      <c r="J189" s="66"/>
      <c r="K189" s="66"/>
      <c r="L189" s="66"/>
      <c r="M189" s="66"/>
      <c r="N189" s="66"/>
      <c r="O189" s="66"/>
      <c r="P189" s="66"/>
      <c r="Q189" s="66"/>
      <c r="R189" s="66"/>
      <c r="S189" s="66"/>
      <c r="T189" s="66"/>
      <c r="U189" s="66"/>
      <c r="V189" s="66"/>
      <c r="W189" s="66"/>
      <c r="X189" s="66"/>
      <c r="Y189" s="66"/>
    </row>
    <row r="190" spans="1:25" x14ac:dyDescent="0.2">
      <c r="A190" s="66"/>
      <c r="B190" s="66"/>
      <c r="C190" s="66"/>
      <c r="D190" s="66"/>
      <c r="E190" s="66"/>
      <c r="F190" s="66"/>
      <c r="G190" s="66"/>
      <c r="H190" s="66"/>
      <c r="I190" s="66"/>
      <c r="J190" s="66"/>
      <c r="K190" s="66"/>
      <c r="L190" s="66"/>
      <c r="M190" s="66"/>
      <c r="N190" s="66"/>
      <c r="O190" s="66"/>
      <c r="P190" s="66"/>
      <c r="Q190" s="66"/>
      <c r="R190" s="66"/>
      <c r="S190" s="66"/>
      <c r="T190" s="66"/>
      <c r="U190" s="66"/>
      <c r="V190" s="66"/>
      <c r="W190" s="66"/>
      <c r="X190" s="66"/>
      <c r="Y190" s="66"/>
    </row>
    <row r="191" spans="1:25" x14ac:dyDescent="0.2">
      <c r="A191" s="66"/>
      <c r="B191" s="66"/>
      <c r="C191" s="66"/>
      <c r="D191" s="66"/>
      <c r="E191" s="66"/>
      <c r="F191" s="66"/>
      <c r="G191" s="66"/>
      <c r="H191" s="66"/>
      <c r="I191" s="66"/>
      <c r="J191" s="66"/>
      <c r="K191" s="66"/>
      <c r="L191" s="66"/>
      <c r="M191" s="66"/>
      <c r="N191" s="66"/>
      <c r="O191" s="66"/>
      <c r="P191" s="66"/>
      <c r="Q191" s="66"/>
      <c r="R191" s="66"/>
      <c r="S191" s="66"/>
      <c r="T191" s="66"/>
      <c r="U191" s="66"/>
      <c r="V191" s="66"/>
      <c r="W191" s="66"/>
      <c r="X191" s="66"/>
      <c r="Y191" s="66"/>
    </row>
    <row r="192" spans="1:25" x14ac:dyDescent="0.2">
      <c r="A192" s="66"/>
      <c r="B192" s="66"/>
      <c r="C192" s="66"/>
      <c r="D192" s="66"/>
      <c r="E192" s="66"/>
      <c r="F192" s="66"/>
      <c r="G192" s="66"/>
      <c r="H192" s="66"/>
      <c r="I192" s="66"/>
      <c r="J192" s="66"/>
      <c r="K192" s="66"/>
      <c r="L192" s="66"/>
      <c r="M192" s="66"/>
      <c r="N192" s="66"/>
      <c r="O192" s="66"/>
      <c r="P192" s="66"/>
      <c r="Q192" s="66"/>
      <c r="R192" s="66"/>
      <c r="S192" s="66"/>
      <c r="T192" s="66"/>
      <c r="U192" s="66"/>
      <c r="V192" s="66"/>
      <c r="W192" s="66"/>
      <c r="X192" s="66"/>
      <c r="Y192" s="66"/>
    </row>
    <row r="193" spans="1:25" x14ac:dyDescent="0.2">
      <c r="A193" s="66"/>
      <c r="B193" s="66"/>
      <c r="C193" s="66"/>
      <c r="D193" s="66"/>
      <c r="E193" s="66"/>
      <c r="F193" s="66"/>
      <c r="G193" s="66"/>
      <c r="H193" s="66"/>
      <c r="I193" s="66"/>
      <c r="J193" s="66"/>
      <c r="K193" s="66"/>
      <c r="L193" s="66"/>
      <c r="M193" s="66"/>
      <c r="N193" s="66"/>
      <c r="O193" s="66"/>
      <c r="P193" s="66"/>
      <c r="Q193" s="66"/>
      <c r="R193" s="66"/>
      <c r="S193" s="66"/>
      <c r="T193" s="66"/>
      <c r="U193" s="66"/>
      <c r="V193" s="66"/>
      <c r="W193" s="66"/>
      <c r="X193" s="66"/>
      <c r="Y193" s="66"/>
    </row>
    <row r="194" spans="1:25" x14ac:dyDescent="0.2">
      <c r="A194" s="66"/>
      <c r="B194" s="66"/>
      <c r="C194" s="66"/>
      <c r="D194" s="66"/>
      <c r="E194" s="66"/>
      <c r="F194" s="66"/>
      <c r="G194" s="66"/>
      <c r="H194" s="66"/>
      <c r="I194" s="66"/>
      <c r="J194" s="66"/>
      <c r="K194" s="66"/>
      <c r="L194" s="66"/>
      <c r="M194" s="66"/>
      <c r="N194" s="66"/>
      <c r="O194" s="66"/>
      <c r="P194" s="66"/>
      <c r="Q194" s="66"/>
      <c r="R194" s="66"/>
      <c r="S194" s="66"/>
      <c r="T194" s="66"/>
      <c r="U194" s="66"/>
      <c r="V194" s="66"/>
      <c r="W194" s="66"/>
      <c r="X194" s="66"/>
      <c r="Y194" s="66"/>
    </row>
    <row r="195" spans="1:25" x14ac:dyDescent="0.2">
      <c r="A195" s="66"/>
      <c r="B195" s="66"/>
      <c r="C195" s="66"/>
      <c r="D195" s="66"/>
      <c r="E195" s="66"/>
      <c r="F195" s="66"/>
      <c r="G195" s="66"/>
      <c r="H195" s="66"/>
      <c r="I195" s="66"/>
      <c r="J195" s="66"/>
      <c r="K195" s="66"/>
      <c r="L195" s="66"/>
      <c r="M195" s="66"/>
      <c r="N195" s="66"/>
      <c r="O195" s="66"/>
      <c r="P195" s="66"/>
      <c r="Q195" s="66"/>
      <c r="R195" s="66"/>
      <c r="S195" s="66"/>
      <c r="T195" s="66"/>
      <c r="U195" s="66"/>
      <c r="V195" s="66"/>
      <c r="W195" s="66"/>
      <c r="X195" s="66"/>
      <c r="Y195" s="66"/>
    </row>
    <row r="196" spans="1:25" x14ac:dyDescent="0.2">
      <c r="A196" s="66"/>
      <c r="B196" s="66"/>
      <c r="C196" s="66"/>
      <c r="D196" s="66"/>
      <c r="E196" s="66"/>
      <c r="F196" s="66"/>
      <c r="G196" s="66"/>
      <c r="H196" s="66"/>
      <c r="I196" s="66"/>
      <c r="J196" s="66"/>
      <c r="K196" s="66"/>
      <c r="L196" s="66"/>
      <c r="M196" s="66"/>
      <c r="N196" s="66"/>
      <c r="O196" s="66"/>
      <c r="P196" s="66"/>
      <c r="Q196" s="66"/>
      <c r="R196" s="66"/>
      <c r="S196" s="66"/>
      <c r="T196" s="66"/>
      <c r="U196" s="66"/>
      <c r="V196" s="66"/>
      <c r="W196" s="66"/>
      <c r="X196" s="66"/>
      <c r="Y196" s="66"/>
    </row>
    <row r="197" spans="1:25" x14ac:dyDescent="0.2">
      <c r="A197" s="66"/>
      <c r="B197" s="66"/>
      <c r="C197" s="66"/>
      <c r="D197" s="66"/>
      <c r="E197" s="66"/>
      <c r="F197" s="66"/>
      <c r="G197" s="66"/>
      <c r="H197" s="66"/>
      <c r="I197" s="66"/>
      <c r="J197" s="66"/>
      <c r="K197" s="66"/>
      <c r="L197" s="66"/>
      <c r="M197" s="66"/>
      <c r="N197" s="66"/>
      <c r="O197" s="66"/>
      <c r="P197" s="66"/>
      <c r="Q197" s="66"/>
      <c r="R197" s="66"/>
      <c r="S197" s="66"/>
      <c r="T197" s="66"/>
      <c r="U197" s="66"/>
      <c r="V197" s="66"/>
      <c r="W197" s="66"/>
      <c r="X197" s="66"/>
      <c r="Y197" s="66"/>
    </row>
    <row r="198" spans="1:25" x14ac:dyDescent="0.2">
      <c r="A198" s="66"/>
      <c r="B198" s="66"/>
      <c r="C198" s="66"/>
      <c r="D198" s="66"/>
      <c r="E198" s="66"/>
      <c r="F198" s="66"/>
      <c r="G198" s="66"/>
      <c r="H198" s="66"/>
      <c r="I198" s="66"/>
      <c r="J198" s="66"/>
      <c r="K198" s="66"/>
      <c r="L198" s="66"/>
      <c r="M198" s="66"/>
      <c r="N198" s="66"/>
      <c r="O198" s="66"/>
      <c r="P198" s="66"/>
      <c r="Q198" s="66"/>
      <c r="R198" s="66"/>
      <c r="S198" s="66"/>
      <c r="T198" s="66"/>
      <c r="U198" s="66"/>
      <c r="V198" s="66"/>
      <c r="W198" s="66"/>
      <c r="X198" s="66"/>
      <c r="Y198" s="66"/>
    </row>
    <row r="199" spans="1:25" x14ac:dyDescent="0.2">
      <c r="A199" s="66"/>
      <c r="B199" s="66"/>
      <c r="C199" s="66"/>
      <c r="D199" s="66"/>
      <c r="E199" s="66"/>
      <c r="F199" s="66"/>
      <c r="G199" s="66"/>
      <c r="H199" s="66"/>
      <c r="I199" s="66"/>
      <c r="J199" s="66"/>
      <c r="K199" s="66"/>
      <c r="L199" s="66"/>
      <c r="M199" s="66"/>
      <c r="N199" s="66"/>
      <c r="O199" s="66"/>
      <c r="P199" s="66"/>
      <c r="Q199" s="66"/>
      <c r="R199" s="66"/>
      <c r="S199" s="66"/>
      <c r="T199" s="66"/>
      <c r="U199" s="66"/>
      <c r="V199" s="66"/>
      <c r="W199" s="66"/>
      <c r="X199" s="66"/>
      <c r="Y199" s="66"/>
    </row>
    <row r="200" spans="1:25" x14ac:dyDescent="0.2">
      <c r="A200" s="66"/>
      <c r="B200" s="66"/>
      <c r="C200" s="66"/>
      <c r="D200" s="66"/>
      <c r="E200" s="66"/>
      <c r="F200" s="66"/>
      <c r="G200" s="66"/>
      <c r="H200" s="66"/>
      <c r="I200" s="66"/>
      <c r="J200" s="66"/>
      <c r="K200" s="66"/>
      <c r="L200" s="66"/>
      <c r="M200" s="66"/>
      <c r="N200" s="66"/>
      <c r="O200" s="66"/>
      <c r="P200" s="66"/>
      <c r="Q200" s="66"/>
      <c r="R200" s="66"/>
      <c r="S200" s="66"/>
      <c r="T200" s="66"/>
      <c r="U200" s="66"/>
      <c r="V200" s="66"/>
      <c r="W200" s="66"/>
      <c r="X200" s="66"/>
      <c r="Y200" s="66"/>
    </row>
    <row r="201" spans="1:25" x14ac:dyDescent="0.2">
      <c r="A201" s="66"/>
      <c r="B201" s="66"/>
      <c r="C201" s="66"/>
      <c r="D201" s="66"/>
      <c r="E201" s="66"/>
      <c r="F201" s="66"/>
      <c r="G201" s="66"/>
      <c r="H201" s="66"/>
      <c r="I201" s="66"/>
      <c r="J201" s="66"/>
      <c r="K201" s="66"/>
      <c r="L201" s="66"/>
      <c r="M201" s="66"/>
      <c r="N201" s="66"/>
      <c r="O201" s="66"/>
      <c r="P201" s="66"/>
      <c r="Q201" s="66"/>
      <c r="R201" s="66"/>
      <c r="S201" s="66"/>
      <c r="T201" s="66"/>
      <c r="U201" s="66"/>
      <c r="V201" s="66"/>
      <c r="W201" s="66"/>
      <c r="X201" s="66"/>
      <c r="Y201" s="66"/>
    </row>
    <row r="202" spans="1:25" x14ac:dyDescent="0.2">
      <c r="A202" s="66"/>
      <c r="B202" s="66"/>
      <c r="C202" s="66"/>
      <c r="D202" s="66"/>
      <c r="E202" s="66"/>
      <c r="F202" s="66"/>
      <c r="G202" s="66"/>
      <c r="H202" s="66"/>
      <c r="I202" s="66"/>
      <c r="J202" s="66"/>
      <c r="K202" s="66"/>
      <c r="L202" s="66"/>
      <c r="M202" s="66"/>
      <c r="N202" s="66"/>
      <c r="O202" s="66"/>
      <c r="P202" s="66"/>
      <c r="Q202" s="66"/>
      <c r="R202" s="66"/>
      <c r="S202" s="66"/>
      <c r="T202" s="66"/>
      <c r="U202" s="66"/>
      <c r="V202" s="66"/>
      <c r="W202" s="66"/>
      <c r="X202" s="66"/>
      <c r="Y202" s="66"/>
    </row>
    <row r="203" spans="1:25" x14ac:dyDescent="0.2">
      <c r="A203" s="66"/>
      <c r="B203" s="66"/>
      <c r="C203" s="66"/>
      <c r="D203" s="66"/>
      <c r="E203" s="66"/>
      <c r="F203" s="66"/>
      <c r="G203" s="66"/>
      <c r="H203" s="66"/>
      <c r="I203" s="66"/>
      <c r="J203" s="66"/>
      <c r="K203" s="66"/>
      <c r="L203" s="66"/>
      <c r="M203" s="66"/>
      <c r="N203" s="66"/>
      <c r="O203" s="66"/>
      <c r="P203" s="66"/>
      <c r="Q203" s="66"/>
      <c r="R203" s="66"/>
      <c r="S203" s="66"/>
      <c r="T203" s="66"/>
      <c r="U203" s="66"/>
      <c r="V203" s="66"/>
      <c r="W203" s="66"/>
      <c r="X203" s="66"/>
      <c r="Y203" s="66"/>
    </row>
  </sheetData>
  <sheetProtection algorithmName="SHA-512" hashValue="JBdU3Jz3S+cxucfX6rxx7CrI1crBA40RSvULQJmds1J93rTvQ4J5YmooXAVbbGNU4xW7FxcTxFq7GQF2TqadEQ==" saltValue="Z0LSav7Gq+vj0i6P+cYvqw==" spinCount="100000" sheet="1" objects="1" scenarios="1"/>
  <mergeCells count="28">
    <mergeCell ref="A1:H1"/>
    <mergeCell ref="A2:H2"/>
    <mergeCell ref="A3:H3"/>
    <mergeCell ref="A4:H4"/>
    <mergeCell ref="A9:H9"/>
    <mergeCell ref="A10:H10"/>
    <mergeCell ref="A11:H11"/>
    <mergeCell ref="A12:H12"/>
    <mergeCell ref="A5:H5"/>
    <mergeCell ref="A6:H6"/>
    <mergeCell ref="A7:H7"/>
    <mergeCell ref="A8:H8"/>
    <mergeCell ref="A18:C18"/>
    <mergeCell ref="D18:H18"/>
    <mergeCell ref="A19:C19"/>
    <mergeCell ref="D19:H19"/>
    <mergeCell ref="A13:H13"/>
    <mergeCell ref="B14:H14"/>
    <mergeCell ref="B15:H15"/>
    <mergeCell ref="A17:H17"/>
    <mergeCell ref="B16:H16"/>
    <mergeCell ref="A22:C22"/>
    <mergeCell ref="D22:H22"/>
    <mergeCell ref="A24:H24"/>
    <mergeCell ref="A20:C20"/>
    <mergeCell ref="D20:H20"/>
    <mergeCell ref="A21:C21"/>
    <mergeCell ref="D21:H21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7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pageSetUpPr fitToPage="1"/>
  </sheetPr>
  <dimension ref="A1:J236"/>
  <sheetViews>
    <sheetView topLeftCell="B1" zoomScale="75" zoomScaleNormal="75" workbookViewId="0">
      <pane ySplit="5" topLeftCell="A6" activePane="bottomLeft" state="frozen"/>
      <selection activeCell="L7" sqref="L7"/>
      <selection pane="bottomLeft" activeCell="B1" sqref="B1"/>
    </sheetView>
  </sheetViews>
  <sheetFormatPr defaultColWidth="9.140625" defaultRowHeight="16.5" x14ac:dyDescent="0.2"/>
  <cols>
    <col min="1" max="1" width="13.140625" style="54" hidden="1" customWidth="1"/>
    <col min="2" max="2" width="89.7109375" style="55" customWidth="1"/>
    <col min="3" max="3" width="7.5703125" style="56" customWidth="1"/>
    <col min="4" max="4" width="20.7109375" style="57" customWidth="1"/>
    <col min="5" max="5" width="13.140625" style="55" hidden="1" customWidth="1"/>
    <col min="6" max="6" width="16.140625" style="40" customWidth="1"/>
    <col min="7" max="7" width="48.5703125" style="40" customWidth="1"/>
    <col min="8" max="8" width="9.140625" style="122"/>
    <col min="9" max="16384" width="9.140625" style="40"/>
  </cols>
  <sheetData>
    <row r="1" spans="1:9" s="39" customFormat="1" ht="56.25" customHeight="1" thickBot="1" x14ac:dyDescent="0.3">
      <c r="A1" s="48"/>
      <c r="B1" s="168" t="s">
        <v>709</v>
      </c>
      <c r="C1" s="169" t="s">
        <v>710</v>
      </c>
      <c r="D1" s="170"/>
      <c r="E1" s="114"/>
      <c r="F1" s="90" t="s">
        <v>712</v>
      </c>
      <c r="G1" s="92"/>
      <c r="H1" s="120"/>
      <c r="I1" s="76"/>
    </row>
    <row r="2" spans="1:9" s="39" customFormat="1" ht="31.5" customHeight="1" thickBot="1" x14ac:dyDescent="0.3">
      <c r="A2" s="48"/>
      <c r="B2" s="164" t="s">
        <v>715</v>
      </c>
      <c r="C2" s="108"/>
      <c r="D2" s="113"/>
      <c r="E2" s="115"/>
      <c r="F2" s="167" t="s">
        <v>672</v>
      </c>
      <c r="G2" s="165"/>
      <c r="H2" s="120"/>
      <c r="I2" s="76"/>
    </row>
    <row r="3" spans="1:9" s="39" customFormat="1" ht="33" customHeight="1" x14ac:dyDescent="0.25">
      <c r="A3" s="49"/>
      <c r="B3" s="59" t="s">
        <v>511</v>
      </c>
      <c r="C3" s="228" t="s">
        <v>176</v>
      </c>
      <c r="D3" s="41" t="s">
        <v>91</v>
      </c>
      <c r="E3" s="226" t="s">
        <v>177</v>
      </c>
      <c r="F3" s="166">
        <v>45292</v>
      </c>
      <c r="G3" s="123" t="s">
        <v>701</v>
      </c>
      <c r="H3" s="120"/>
      <c r="I3" s="76"/>
    </row>
    <row r="4" spans="1:9" s="39" customFormat="1" ht="26.25" customHeight="1" thickBot="1" x14ac:dyDescent="0.3">
      <c r="A4" s="50" t="s">
        <v>404</v>
      </c>
      <c r="B4" s="42" t="s">
        <v>1</v>
      </c>
      <c r="C4" s="229"/>
      <c r="D4" s="38"/>
      <c r="E4" s="227"/>
      <c r="F4" s="159">
        <v>45657</v>
      </c>
      <c r="G4" s="155" t="s">
        <v>702</v>
      </c>
      <c r="H4" s="120"/>
      <c r="I4" s="76"/>
    </row>
    <row r="5" spans="1:9" s="43" customFormat="1" ht="20.25" customHeight="1" thickBot="1" x14ac:dyDescent="0.3">
      <c r="A5" s="51"/>
      <c r="B5" s="58" t="s">
        <v>510</v>
      </c>
      <c r="C5" s="1"/>
      <c r="D5" s="17"/>
      <c r="E5" s="89"/>
      <c r="F5" s="125">
        <f>+F6-F78</f>
        <v>0</v>
      </c>
      <c r="G5" s="124" t="s">
        <v>711</v>
      </c>
      <c r="H5" s="121"/>
    </row>
    <row r="6" spans="1:9" s="39" customFormat="1" ht="56.25" customHeight="1" x14ac:dyDescent="0.25">
      <c r="A6" s="79" t="s">
        <v>651</v>
      </c>
      <c r="B6" s="145" t="s">
        <v>192</v>
      </c>
      <c r="C6" s="33" t="s">
        <v>237</v>
      </c>
      <c r="D6" s="7" t="s">
        <v>671</v>
      </c>
      <c r="E6" s="5"/>
      <c r="F6" s="34">
        <f>F7+F8+F36+F70</f>
        <v>0</v>
      </c>
      <c r="G6" s="156" t="s">
        <v>703</v>
      </c>
      <c r="H6" s="114"/>
    </row>
    <row r="7" spans="1:9" s="39" customFormat="1" ht="15.75" thickBot="1" x14ac:dyDescent="0.3">
      <c r="A7" s="50" t="s">
        <v>405</v>
      </c>
      <c r="B7" s="146" t="s">
        <v>14</v>
      </c>
      <c r="C7" s="24" t="s">
        <v>238</v>
      </c>
      <c r="D7" s="7"/>
      <c r="E7" s="5"/>
      <c r="F7" s="68"/>
      <c r="G7" s="60"/>
      <c r="H7" s="114"/>
    </row>
    <row r="8" spans="1:9" s="39" customFormat="1" ht="30" customHeight="1" thickBot="1" x14ac:dyDescent="0.3">
      <c r="A8" s="50" t="s">
        <v>406</v>
      </c>
      <c r="B8" s="147" t="s">
        <v>514</v>
      </c>
      <c r="C8" s="153" t="s">
        <v>239</v>
      </c>
      <c r="D8" s="7" t="s">
        <v>73</v>
      </c>
      <c r="E8" s="5"/>
      <c r="F8" s="35">
        <f>F9+F18+F28</f>
        <v>0</v>
      </c>
      <c r="G8" s="60"/>
      <c r="H8" s="114"/>
    </row>
    <row r="9" spans="1:9" s="39" customFormat="1" ht="15" x14ac:dyDescent="0.25">
      <c r="A9" s="50" t="s">
        <v>407</v>
      </c>
      <c r="B9" s="148" t="s">
        <v>193</v>
      </c>
      <c r="C9" s="16" t="s">
        <v>240</v>
      </c>
      <c r="D9" s="7" t="s">
        <v>92</v>
      </c>
      <c r="E9" s="5"/>
      <c r="F9" s="35">
        <f>SUM(F10:F17)</f>
        <v>0</v>
      </c>
      <c r="G9" s="60"/>
      <c r="H9" s="114"/>
    </row>
    <row r="10" spans="1:9" s="39" customFormat="1" ht="15" x14ac:dyDescent="0.25">
      <c r="A10" s="50" t="s">
        <v>408</v>
      </c>
      <c r="B10" s="149" t="s">
        <v>194</v>
      </c>
      <c r="C10" s="15" t="s">
        <v>241</v>
      </c>
      <c r="D10" s="7"/>
      <c r="E10" s="5"/>
      <c r="F10" s="68"/>
      <c r="G10" s="60"/>
      <c r="H10" s="114"/>
    </row>
    <row r="11" spans="1:9" s="39" customFormat="1" ht="15" x14ac:dyDescent="0.25">
      <c r="A11" s="50" t="s">
        <v>409</v>
      </c>
      <c r="B11" s="149" t="s">
        <v>195</v>
      </c>
      <c r="C11" s="15" t="s">
        <v>242</v>
      </c>
      <c r="D11" s="7"/>
      <c r="E11" s="5"/>
      <c r="F11" s="68"/>
      <c r="G11" s="60"/>
      <c r="H11" s="114"/>
    </row>
    <row r="12" spans="1:9" s="39" customFormat="1" ht="15" x14ac:dyDescent="0.25">
      <c r="A12" s="50" t="s">
        <v>410</v>
      </c>
      <c r="B12" s="149" t="s">
        <v>196</v>
      </c>
      <c r="C12" s="15" t="s">
        <v>243</v>
      </c>
      <c r="D12" s="7"/>
      <c r="E12" s="5"/>
      <c r="F12" s="68"/>
      <c r="G12" s="60"/>
      <c r="H12" s="114"/>
    </row>
    <row r="13" spans="1:9" s="39" customFormat="1" ht="15" x14ac:dyDescent="0.25">
      <c r="A13" s="50" t="s">
        <v>411</v>
      </c>
      <c r="B13" s="149" t="s">
        <v>197</v>
      </c>
      <c r="C13" s="15" t="s">
        <v>244</v>
      </c>
      <c r="D13" s="7"/>
      <c r="E13" s="5"/>
      <c r="F13" s="68"/>
      <c r="G13" s="60"/>
      <c r="H13" s="114"/>
    </row>
    <row r="14" spans="1:9" s="39" customFormat="1" ht="15" x14ac:dyDescent="0.25">
      <c r="A14" s="50" t="s">
        <v>626</v>
      </c>
      <c r="B14" s="149" t="s">
        <v>515</v>
      </c>
      <c r="C14" s="15" t="s">
        <v>586</v>
      </c>
      <c r="D14" s="7"/>
      <c r="E14" s="5"/>
      <c r="F14" s="68"/>
      <c r="G14" s="60"/>
      <c r="H14" s="114"/>
    </row>
    <row r="15" spans="1:9" s="39" customFormat="1" ht="15" x14ac:dyDescent="0.25">
      <c r="A15" s="50" t="s">
        <v>412</v>
      </c>
      <c r="B15" s="149" t="s">
        <v>516</v>
      </c>
      <c r="C15" s="15" t="s">
        <v>245</v>
      </c>
      <c r="D15" s="7"/>
      <c r="E15" s="5"/>
      <c r="F15" s="68"/>
      <c r="G15" s="60"/>
      <c r="H15" s="114"/>
    </row>
    <row r="16" spans="1:9" s="39" customFormat="1" ht="15" x14ac:dyDescent="0.25">
      <c r="A16" s="50" t="s">
        <v>413</v>
      </c>
      <c r="B16" s="149" t="s">
        <v>517</v>
      </c>
      <c r="C16" s="15" t="s">
        <v>246</v>
      </c>
      <c r="D16" s="7"/>
      <c r="E16" s="5"/>
      <c r="F16" s="68"/>
      <c r="G16" s="60"/>
      <c r="H16" s="114"/>
    </row>
    <row r="17" spans="1:8" s="39" customFormat="1" ht="15.75" thickBot="1" x14ac:dyDescent="0.3">
      <c r="A17" s="50" t="s">
        <v>414</v>
      </c>
      <c r="B17" s="150" t="s">
        <v>518</v>
      </c>
      <c r="C17" s="24" t="s">
        <v>247</v>
      </c>
      <c r="D17" s="7"/>
      <c r="E17" s="5"/>
      <c r="F17" s="68"/>
      <c r="G17" s="60"/>
      <c r="H17" s="114"/>
    </row>
    <row r="18" spans="1:8" s="39" customFormat="1" ht="26.25" customHeight="1" x14ac:dyDescent="0.25">
      <c r="A18" s="50" t="s">
        <v>415</v>
      </c>
      <c r="B18" s="151" t="s">
        <v>198</v>
      </c>
      <c r="C18" s="16" t="s">
        <v>248</v>
      </c>
      <c r="D18" s="7" t="s">
        <v>93</v>
      </c>
      <c r="E18" s="5"/>
      <c r="F18" s="35">
        <f>SUM(F19:F27)</f>
        <v>0</v>
      </c>
      <c r="G18" s="60"/>
      <c r="H18" s="114"/>
    </row>
    <row r="19" spans="1:8" s="39" customFormat="1" ht="15" customHeight="1" x14ac:dyDescent="0.25">
      <c r="A19" s="50" t="s">
        <v>416</v>
      </c>
      <c r="B19" s="6" t="s">
        <v>199</v>
      </c>
      <c r="C19" s="15" t="s">
        <v>249</v>
      </c>
      <c r="D19" s="7"/>
      <c r="E19" s="5"/>
      <c r="F19" s="68"/>
      <c r="G19" s="60"/>
      <c r="H19" s="114"/>
    </row>
    <row r="20" spans="1:8" s="39" customFormat="1" ht="15" x14ac:dyDescent="0.25">
      <c r="A20" s="50" t="s">
        <v>417</v>
      </c>
      <c r="B20" s="6" t="s">
        <v>15</v>
      </c>
      <c r="C20" s="15" t="s">
        <v>250</v>
      </c>
      <c r="D20" s="7"/>
      <c r="E20" s="5"/>
      <c r="F20" s="68"/>
      <c r="G20" s="60"/>
      <c r="H20" s="114"/>
    </row>
    <row r="21" spans="1:8" s="39" customFormat="1" ht="15" x14ac:dyDescent="0.25">
      <c r="A21" s="50" t="s">
        <v>418</v>
      </c>
      <c r="B21" s="6" t="s">
        <v>32</v>
      </c>
      <c r="C21" s="15" t="s">
        <v>251</v>
      </c>
      <c r="D21" s="7"/>
      <c r="E21" s="5"/>
      <c r="F21" s="68"/>
      <c r="G21" s="60"/>
      <c r="H21" s="114"/>
    </row>
    <row r="22" spans="1:8" s="39" customFormat="1" ht="15" x14ac:dyDescent="0.25">
      <c r="A22" s="50" t="s">
        <v>419</v>
      </c>
      <c r="B22" s="6" t="s">
        <v>200</v>
      </c>
      <c r="C22" s="15" t="s">
        <v>252</v>
      </c>
      <c r="D22" s="7"/>
      <c r="E22" s="5"/>
      <c r="F22" s="68"/>
      <c r="G22" s="60"/>
      <c r="H22" s="114"/>
    </row>
    <row r="23" spans="1:8" s="39" customFormat="1" ht="15" x14ac:dyDescent="0.25">
      <c r="A23" s="50" t="s">
        <v>420</v>
      </c>
      <c r="B23" s="6" t="s">
        <v>187</v>
      </c>
      <c r="C23" s="15" t="s">
        <v>253</v>
      </c>
      <c r="D23" s="7"/>
      <c r="E23" s="5"/>
      <c r="F23" s="68"/>
      <c r="G23" s="60"/>
      <c r="H23" s="114"/>
    </row>
    <row r="24" spans="1:8" s="39" customFormat="1" ht="15" x14ac:dyDescent="0.25">
      <c r="A24" s="50" t="s">
        <v>421</v>
      </c>
      <c r="B24" s="6" t="s">
        <v>201</v>
      </c>
      <c r="C24" s="15" t="s">
        <v>254</v>
      </c>
      <c r="D24" s="7"/>
      <c r="E24" s="5"/>
      <c r="F24" s="68"/>
      <c r="G24" s="60"/>
      <c r="H24" s="114"/>
    </row>
    <row r="25" spans="1:8" s="39" customFormat="1" ht="15" x14ac:dyDescent="0.25">
      <c r="A25" s="50" t="s">
        <v>422</v>
      </c>
      <c r="B25" s="6" t="s">
        <v>202</v>
      </c>
      <c r="C25" s="15" t="s">
        <v>255</v>
      </c>
      <c r="D25" s="7"/>
      <c r="E25" s="5"/>
      <c r="F25" s="68"/>
      <c r="G25" s="60"/>
      <c r="H25" s="114"/>
    </row>
    <row r="26" spans="1:8" s="39" customFormat="1" ht="15" x14ac:dyDescent="0.25">
      <c r="A26" s="50" t="s">
        <v>423</v>
      </c>
      <c r="B26" s="6" t="s">
        <v>203</v>
      </c>
      <c r="C26" s="15" t="s">
        <v>256</v>
      </c>
      <c r="D26" s="7"/>
      <c r="E26" s="5"/>
      <c r="F26" s="68"/>
      <c r="G26" s="60"/>
      <c r="H26" s="114"/>
    </row>
    <row r="27" spans="1:8" s="39" customFormat="1" ht="15.75" thickBot="1" x14ac:dyDescent="0.3">
      <c r="A27" s="50" t="s">
        <v>424</v>
      </c>
      <c r="B27" s="150" t="s">
        <v>519</v>
      </c>
      <c r="C27" s="24" t="s">
        <v>257</v>
      </c>
      <c r="D27" s="7"/>
      <c r="E27" s="5"/>
      <c r="F27" s="68"/>
      <c r="G27" s="60"/>
      <c r="H27" s="114"/>
    </row>
    <row r="28" spans="1:8" s="39" customFormat="1" ht="29.25" customHeight="1" x14ac:dyDescent="0.25">
      <c r="A28" s="50" t="s">
        <v>425</v>
      </c>
      <c r="B28" s="151" t="s">
        <v>33</v>
      </c>
      <c r="C28" s="16" t="s">
        <v>258</v>
      </c>
      <c r="D28" s="7" t="s">
        <v>164</v>
      </c>
      <c r="E28" s="5"/>
      <c r="F28" s="35">
        <f>SUM(F29:F35)</f>
        <v>0</v>
      </c>
      <c r="G28" s="60"/>
      <c r="H28" s="114"/>
    </row>
    <row r="29" spans="1:8" s="39" customFormat="1" ht="15" x14ac:dyDescent="0.25">
      <c r="A29" s="50" t="s">
        <v>426</v>
      </c>
      <c r="B29" s="6" t="s">
        <v>520</v>
      </c>
      <c r="C29" s="15" t="s">
        <v>259</v>
      </c>
      <c r="D29" s="7"/>
      <c r="E29" s="5"/>
      <c r="F29" s="68"/>
      <c r="G29" s="60"/>
      <c r="H29" s="114"/>
    </row>
    <row r="30" spans="1:8" s="39" customFormat="1" ht="15" x14ac:dyDescent="0.25">
      <c r="A30" s="50" t="s">
        <v>427</v>
      </c>
      <c r="B30" s="6" t="s">
        <v>653</v>
      </c>
      <c r="C30" s="15" t="s">
        <v>260</v>
      </c>
      <c r="D30" s="7"/>
      <c r="E30" s="5"/>
      <c r="F30" s="68"/>
      <c r="G30" s="60"/>
      <c r="H30" s="114"/>
    </row>
    <row r="31" spans="1:8" s="39" customFormat="1" ht="15" x14ac:dyDescent="0.25">
      <c r="A31" s="50" t="s">
        <v>428</v>
      </c>
      <c r="B31" s="6" t="s">
        <v>18</v>
      </c>
      <c r="C31" s="16" t="s">
        <v>261</v>
      </c>
      <c r="D31" s="7"/>
      <c r="E31" s="5"/>
      <c r="F31" s="68"/>
      <c r="G31" s="60"/>
      <c r="H31" s="114"/>
    </row>
    <row r="32" spans="1:8" s="39" customFormat="1" ht="15" x14ac:dyDescent="0.25">
      <c r="A32" s="50" t="s">
        <v>429</v>
      </c>
      <c r="B32" s="6" t="s">
        <v>688</v>
      </c>
      <c r="C32" s="15" t="s">
        <v>262</v>
      </c>
      <c r="D32" s="7"/>
      <c r="E32" s="5"/>
      <c r="F32" s="68"/>
      <c r="G32" s="60"/>
      <c r="H32" s="114"/>
    </row>
    <row r="33" spans="1:8" s="39" customFormat="1" ht="15" x14ac:dyDescent="0.25">
      <c r="A33" s="50" t="s">
        <v>430</v>
      </c>
      <c r="B33" s="6" t="s">
        <v>188</v>
      </c>
      <c r="C33" s="15" t="s">
        <v>263</v>
      </c>
      <c r="D33" s="7"/>
      <c r="E33" s="5"/>
      <c r="F33" s="68"/>
      <c r="G33" s="60"/>
      <c r="H33" s="114"/>
    </row>
    <row r="34" spans="1:8" s="39" customFormat="1" ht="15" x14ac:dyDescent="0.25">
      <c r="A34" s="50" t="s">
        <v>494</v>
      </c>
      <c r="B34" s="6" t="s">
        <v>521</v>
      </c>
      <c r="C34" s="15" t="s">
        <v>165</v>
      </c>
      <c r="D34" s="7"/>
      <c r="E34" s="5" t="s">
        <v>508</v>
      </c>
      <c r="F34" s="68"/>
      <c r="G34" s="60"/>
      <c r="H34" s="114"/>
    </row>
    <row r="35" spans="1:8" s="39" customFormat="1" ht="15.75" thickBot="1" x14ac:dyDescent="0.3">
      <c r="A35" s="50" t="s">
        <v>495</v>
      </c>
      <c r="B35" s="150" t="s">
        <v>19</v>
      </c>
      <c r="C35" s="24" t="s">
        <v>166</v>
      </c>
      <c r="D35" s="7"/>
      <c r="E35" s="5" t="s">
        <v>508</v>
      </c>
      <c r="F35" s="68"/>
      <c r="G35" s="60"/>
      <c r="H35" s="114"/>
    </row>
    <row r="36" spans="1:8" s="39" customFormat="1" ht="26.25" customHeight="1" thickBot="1" x14ac:dyDescent="0.3">
      <c r="A36" s="50" t="s">
        <v>431</v>
      </c>
      <c r="B36" s="152" t="s">
        <v>189</v>
      </c>
      <c r="C36" s="154" t="s">
        <v>264</v>
      </c>
      <c r="D36" s="7" t="s">
        <v>74</v>
      </c>
      <c r="E36" s="5"/>
      <c r="F36" s="35">
        <f>F37+F44+F53+F64</f>
        <v>0</v>
      </c>
      <c r="G36" s="60"/>
      <c r="H36" s="114"/>
    </row>
    <row r="37" spans="1:8" s="39" customFormat="1" ht="19.5" customHeight="1" x14ac:dyDescent="0.25">
      <c r="A37" s="50" t="s">
        <v>432</v>
      </c>
      <c r="B37" s="151" t="s">
        <v>67</v>
      </c>
      <c r="C37" s="16" t="s">
        <v>265</v>
      </c>
      <c r="D37" s="7" t="s">
        <v>94</v>
      </c>
      <c r="E37" s="5"/>
      <c r="F37" s="35">
        <f>SUM(F38:F43)</f>
        <v>0</v>
      </c>
      <c r="G37" s="60"/>
      <c r="H37" s="114"/>
    </row>
    <row r="38" spans="1:8" s="39" customFormat="1" ht="15" x14ac:dyDescent="0.25">
      <c r="A38" s="50" t="s">
        <v>433</v>
      </c>
      <c r="B38" s="8" t="s">
        <v>204</v>
      </c>
      <c r="C38" s="16" t="s">
        <v>266</v>
      </c>
      <c r="D38" s="7"/>
      <c r="E38" s="5"/>
      <c r="F38" s="68"/>
      <c r="G38" s="60"/>
      <c r="H38" s="114"/>
    </row>
    <row r="39" spans="1:8" s="39" customFormat="1" ht="15" x14ac:dyDescent="0.25">
      <c r="A39" s="50" t="s">
        <v>434</v>
      </c>
      <c r="B39" s="6" t="s">
        <v>205</v>
      </c>
      <c r="C39" s="15" t="s">
        <v>267</v>
      </c>
      <c r="D39" s="7"/>
      <c r="E39" s="5"/>
      <c r="F39" s="68"/>
      <c r="G39" s="60"/>
      <c r="H39" s="114"/>
    </row>
    <row r="40" spans="1:8" s="39" customFormat="1" ht="15" x14ac:dyDescent="0.25">
      <c r="A40" s="50" t="s">
        <v>435</v>
      </c>
      <c r="B40" s="6" t="s">
        <v>206</v>
      </c>
      <c r="C40" s="15" t="s">
        <v>268</v>
      </c>
      <c r="D40" s="7"/>
      <c r="E40" s="5"/>
      <c r="F40" s="68"/>
      <c r="G40" s="60"/>
      <c r="H40" s="114"/>
    </row>
    <row r="41" spans="1:8" s="39" customFormat="1" ht="15" x14ac:dyDescent="0.25">
      <c r="A41" s="50" t="s">
        <v>436</v>
      </c>
      <c r="B41" s="6" t="s">
        <v>207</v>
      </c>
      <c r="C41" s="15" t="s">
        <v>269</v>
      </c>
      <c r="D41" s="7"/>
      <c r="E41" s="5"/>
      <c r="F41" s="68"/>
      <c r="G41" s="60"/>
      <c r="H41" s="114"/>
    </row>
    <row r="42" spans="1:8" s="39" customFormat="1" ht="15" x14ac:dyDescent="0.25">
      <c r="A42" s="50" t="s">
        <v>437</v>
      </c>
      <c r="B42" s="6" t="s">
        <v>208</v>
      </c>
      <c r="C42" s="15" t="s">
        <v>270</v>
      </c>
      <c r="D42" s="7"/>
      <c r="E42" s="5"/>
      <c r="F42" s="68"/>
      <c r="G42" s="60"/>
      <c r="H42" s="114"/>
    </row>
    <row r="43" spans="1:8" s="39" customFormat="1" ht="15.75" thickBot="1" x14ac:dyDescent="0.3">
      <c r="A43" s="50" t="s">
        <v>438</v>
      </c>
      <c r="B43" s="150" t="s">
        <v>209</v>
      </c>
      <c r="C43" s="24" t="s">
        <v>271</v>
      </c>
      <c r="D43" s="7"/>
      <c r="E43" s="5"/>
      <c r="F43" s="68"/>
      <c r="G43" s="60"/>
      <c r="H43" s="114"/>
    </row>
    <row r="44" spans="1:8" s="39" customFormat="1" ht="20.100000000000001" customHeight="1" x14ac:dyDescent="0.25">
      <c r="A44" s="50" t="s">
        <v>439</v>
      </c>
      <c r="B44" s="151" t="s">
        <v>34</v>
      </c>
      <c r="C44" s="16" t="s">
        <v>272</v>
      </c>
      <c r="D44" s="99" t="s">
        <v>589</v>
      </c>
      <c r="E44" s="60"/>
      <c r="F44" s="35">
        <f>SUM(F45:F52)</f>
        <v>0</v>
      </c>
      <c r="G44" s="60"/>
      <c r="H44" s="114"/>
    </row>
    <row r="45" spans="1:8" s="39" customFormat="1" ht="15" x14ac:dyDescent="0.25">
      <c r="A45" s="50" t="s">
        <v>440</v>
      </c>
      <c r="B45" s="6" t="s">
        <v>522</v>
      </c>
      <c r="C45" s="15" t="s">
        <v>273</v>
      </c>
      <c r="D45" s="7"/>
      <c r="E45" s="5"/>
      <c r="F45" s="68"/>
      <c r="G45" s="60"/>
      <c r="H45" s="114"/>
    </row>
    <row r="46" spans="1:8" s="39" customFormat="1" ht="15" x14ac:dyDescent="0.25">
      <c r="A46" s="50" t="s">
        <v>442</v>
      </c>
      <c r="B46" s="6" t="s">
        <v>689</v>
      </c>
      <c r="C46" s="15" t="s">
        <v>274</v>
      </c>
      <c r="D46" s="7"/>
      <c r="E46" s="5"/>
      <c r="F46" s="68"/>
      <c r="G46" s="60"/>
      <c r="H46" s="114"/>
    </row>
    <row r="47" spans="1:8" s="39" customFormat="1" ht="15" x14ac:dyDescent="0.25">
      <c r="A47" s="50" t="s">
        <v>443</v>
      </c>
      <c r="B47" s="6" t="s">
        <v>690</v>
      </c>
      <c r="C47" s="16" t="s">
        <v>275</v>
      </c>
      <c r="D47" s="7"/>
      <c r="E47" s="5"/>
      <c r="F47" s="68"/>
      <c r="G47" s="60"/>
      <c r="H47" s="114"/>
    </row>
    <row r="48" spans="1:8" s="39" customFormat="1" ht="15" x14ac:dyDescent="0.25">
      <c r="A48" s="50" t="s">
        <v>441</v>
      </c>
      <c r="B48" s="6" t="s">
        <v>523</v>
      </c>
      <c r="C48" s="15" t="s">
        <v>276</v>
      </c>
      <c r="D48" s="7"/>
      <c r="E48" s="5"/>
      <c r="F48" s="68"/>
      <c r="G48" s="60"/>
      <c r="H48" s="114"/>
    </row>
    <row r="49" spans="1:8" s="39" customFormat="1" ht="15" x14ac:dyDescent="0.25">
      <c r="A49" s="50" t="s">
        <v>699</v>
      </c>
      <c r="B49" s="158" t="s">
        <v>691</v>
      </c>
      <c r="C49" s="157" t="s">
        <v>700</v>
      </c>
      <c r="D49" s="7"/>
      <c r="E49" s="5"/>
      <c r="F49" s="68"/>
      <c r="G49" s="60"/>
      <c r="H49" s="114"/>
    </row>
    <row r="50" spans="1:8" s="39" customFormat="1" ht="15" x14ac:dyDescent="0.25">
      <c r="A50" s="50" t="s">
        <v>627</v>
      </c>
      <c r="B50" s="6" t="s">
        <v>692</v>
      </c>
      <c r="C50" s="16" t="s">
        <v>587</v>
      </c>
      <c r="D50" s="7"/>
      <c r="E50" s="5"/>
      <c r="F50" s="68"/>
      <c r="G50" s="60"/>
      <c r="H50" s="114"/>
    </row>
    <row r="51" spans="1:8" s="39" customFormat="1" ht="15" x14ac:dyDescent="0.25">
      <c r="A51" s="50" t="s">
        <v>444</v>
      </c>
      <c r="B51" s="6" t="s">
        <v>693</v>
      </c>
      <c r="C51" s="15" t="s">
        <v>277</v>
      </c>
      <c r="D51" s="7"/>
      <c r="E51" s="5"/>
      <c r="F51" s="68"/>
      <c r="G51" s="60"/>
      <c r="H51" s="114"/>
    </row>
    <row r="52" spans="1:8" s="39" customFormat="1" ht="15.75" thickBot="1" x14ac:dyDescent="0.3">
      <c r="A52" s="50" t="s">
        <v>621</v>
      </c>
      <c r="B52" s="150" t="s">
        <v>694</v>
      </c>
      <c r="C52" s="24" t="s">
        <v>588</v>
      </c>
      <c r="D52" s="7"/>
      <c r="E52" s="5"/>
      <c r="F52" s="68"/>
      <c r="G52" s="60"/>
      <c r="H52" s="114"/>
    </row>
    <row r="53" spans="1:8" s="39" customFormat="1" ht="20.100000000000001" customHeight="1" x14ac:dyDescent="0.25">
      <c r="A53" s="50" t="s">
        <v>445</v>
      </c>
      <c r="B53" s="151" t="s">
        <v>210</v>
      </c>
      <c r="C53" s="16" t="s">
        <v>278</v>
      </c>
      <c r="D53" s="7" t="s">
        <v>95</v>
      </c>
      <c r="E53" s="5"/>
      <c r="F53" s="35">
        <f>SUM(F54:F63)</f>
        <v>0</v>
      </c>
      <c r="G53" s="60"/>
      <c r="H53" s="114"/>
    </row>
    <row r="54" spans="1:8" s="39" customFormat="1" ht="15" x14ac:dyDescent="0.25">
      <c r="A54" s="50" t="s">
        <v>446</v>
      </c>
      <c r="B54" s="6" t="s">
        <v>522</v>
      </c>
      <c r="C54" s="15" t="s">
        <v>279</v>
      </c>
      <c r="D54" s="7"/>
      <c r="E54" s="5"/>
      <c r="F54" s="68"/>
      <c r="G54" s="60"/>
      <c r="H54" s="114"/>
    </row>
    <row r="55" spans="1:8" s="39" customFormat="1" ht="15" x14ac:dyDescent="0.25">
      <c r="A55" s="50" t="s">
        <v>450</v>
      </c>
      <c r="B55" s="6" t="s">
        <v>689</v>
      </c>
      <c r="C55" s="15" t="s">
        <v>280</v>
      </c>
      <c r="D55" s="7"/>
      <c r="E55" s="5"/>
      <c r="F55" s="68"/>
      <c r="G55" s="60"/>
      <c r="H55" s="114"/>
    </row>
    <row r="56" spans="1:8" s="39" customFormat="1" ht="15" x14ac:dyDescent="0.25">
      <c r="A56" s="50" t="s">
        <v>451</v>
      </c>
      <c r="B56" s="6" t="s">
        <v>690</v>
      </c>
      <c r="C56" s="16" t="s">
        <v>281</v>
      </c>
      <c r="D56" s="7"/>
      <c r="E56" s="5"/>
      <c r="F56" s="68"/>
      <c r="G56" s="60"/>
      <c r="H56" s="114"/>
    </row>
    <row r="57" spans="1:8" s="39" customFormat="1" ht="15" x14ac:dyDescent="0.25">
      <c r="A57" s="50" t="s">
        <v>447</v>
      </c>
      <c r="B57" s="6" t="s">
        <v>523</v>
      </c>
      <c r="C57" s="15" t="s">
        <v>282</v>
      </c>
      <c r="D57" s="7"/>
      <c r="E57" s="5"/>
      <c r="F57" s="68"/>
      <c r="G57" s="60"/>
      <c r="H57" s="114"/>
    </row>
    <row r="58" spans="1:8" s="39" customFormat="1" ht="15" hidden="1" customHeight="1" x14ac:dyDescent="0.25">
      <c r="A58" s="50" t="s">
        <v>30</v>
      </c>
      <c r="B58" s="72" t="s">
        <v>178</v>
      </c>
      <c r="C58" s="15" t="s">
        <v>23</v>
      </c>
      <c r="D58" s="7"/>
      <c r="E58" s="5" t="s">
        <v>509</v>
      </c>
      <c r="F58" s="36"/>
      <c r="G58" s="60" t="s">
        <v>509</v>
      </c>
      <c r="H58" s="114"/>
    </row>
    <row r="59" spans="1:8" s="39" customFormat="1" ht="15" x14ac:dyDescent="0.25">
      <c r="A59" s="50" t="s">
        <v>448</v>
      </c>
      <c r="B59" s="6" t="s">
        <v>524</v>
      </c>
      <c r="C59" s="15" t="s">
        <v>283</v>
      </c>
      <c r="D59" s="7"/>
      <c r="E59" s="5"/>
      <c r="F59" s="68"/>
      <c r="G59" s="60"/>
      <c r="H59" s="114"/>
    </row>
    <row r="60" spans="1:8" s="39" customFormat="1" ht="15" x14ac:dyDescent="0.25">
      <c r="A60" s="50" t="s">
        <v>449</v>
      </c>
      <c r="B60" s="6" t="s">
        <v>525</v>
      </c>
      <c r="C60" s="15" t="s">
        <v>284</v>
      </c>
      <c r="D60" s="7"/>
      <c r="E60" s="5"/>
      <c r="F60" s="68"/>
      <c r="G60" s="60"/>
      <c r="H60" s="114"/>
    </row>
    <row r="61" spans="1:8" s="39" customFormat="1" ht="15" x14ac:dyDescent="0.25">
      <c r="A61" s="50" t="s">
        <v>622</v>
      </c>
      <c r="B61" s="132" t="s">
        <v>695</v>
      </c>
      <c r="C61" s="15" t="s">
        <v>590</v>
      </c>
      <c r="D61" s="7"/>
      <c r="E61" s="5"/>
      <c r="F61" s="68"/>
      <c r="G61" s="60"/>
      <c r="H61" s="114"/>
    </row>
    <row r="62" spans="1:8" s="39" customFormat="1" ht="15" x14ac:dyDescent="0.25">
      <c r="A62" s="50" t="s">
        <v>623</v>
      </c>
      <c r="B62" s="132" t="s">
        <v>618</v>
      </c>
      <c r="C62" s="15" t="s">
        <v>591</v>
      </c>
      <c r="D62" s="7"/>
      <c r="E62" s="5"/>
      <c r="F62" s="68"/>
      <c r="G62" s="60"/>
      <c r="H62" s="114"/>
    </row>
    <row r="63" spans="1:8" s="39" customFormat="1" ht="15.75" thickBot="1" x14ac:dyDescent="0.3">
      <c r="A63" s="50" t="s">
        <v>452</v>
      </c>
      <c r="B63" s="150" t="s">
        <v>526</v>
      </c>
      <c r="C63" s="24" t="s">
        <v>285</v>
      </c>
      <c r="D63" s="7"/>
      <c r="E63" s="5"/>
      <c r="F63" s="68"/>
      <c r="G63" s="60"/>
      <c r="H63" s="114"/>
    </row>
    <row r="64" spans="1:8" s="39" customFormat="1" ht="20.25" customHeight="1" x14ac:dyDescent="0.25">
      <c r="A64" s="50" t="s">
        <v>453</v>
      </c>
      <c r="B64" s="151" t="s">
        <v>619</v>
      </c>
      <c r="C64" s="16" t="s">
        <v>286</v>
      </c>
      <c r="D64" s="7" t="s">
        <v>167</v>
      </c>
      <c r="E64" s="5"/>
      <c r="F64" s="35">
        <f>SUM(F65:F68)</f>
        <v>0</v>
      </c>
      <c r="G64" s="60"/>
      <c r="H64" s="114"/>
    </row>
    <row r="65" spans="1:8" s="39" customFormat="1" ht="15" x14ac:dyDescent="0.25">
      <c r="A65" s="50" t="s">
        <v>454</v>
      </c>
      <c r="B65" s="6" t="s">
        <v>211</v>
      </c>
      <c r="C65" s="15" t="s">
        <v>287</v>
      </c>
      <c r="D65" s="7"/>
      <c r="E65" s="5"/>
      <c r="F65" s="68"/>
      <c r="G65" s="60"/>
      <c r="H65" s="114"/>
    </row>
    <row r="66" spans="1:8" s="39" customFormat="1" ht="15" x14ac:dyDescent="0.25">
      <c r="A66" s="50" t="s">
        <v>455</v>
      </c>
      <c r="B66" s="6" t="s">
        <v>212</v>
      </c>
      <c r="C66" s="15" t="s">
        <v>288</v>
      </c>
      <c r="D66" s="7"/>
      <c r="E66" s="5"/>
      <c r="F66" s="68"/>
      <c r="G66" s="60"/>
      <c r="H66" s="114"/>
    </row>
    <row r="67" spans="1:8" s="39" customFormat="1" ht="15" x14ac:dyDescent="0.25">
      <c r="A67" s="50" t="s">
        <v>456</v>
      </c>
      <c r="B67" s="6" t="s">
        <v>527</v>
      </c>
      <c r="C67" s="15" t="s">
        <v>289</v>
      </c>
      <c r="D67" s="7"/>
      <c r="E67" s="5"/>
      <c r="F67" s="68"/>
      <c r="G67" s="60"/>
      <c r="H67" s="114"/>
    </row>
    <row r="68" spans="1:8" s="39" customFormat="1" ht="15" customHeight="1" thickBot="1" x14ac:dyDescent="0.3">
      <c r="A68" s="50" t="s">
        <v>496</v>
      </c>
      <c r="B68" s="150" t="s">
        <v>528</v>
      </c>
      <c r="C68" s="24" t="s">
        <v>168</v>
      </c>
      <c r="D68" s="7"/>
      <c r="E68" s="5" t="s">
        <v>508</v>
      </c>
      <c r="F68" s="68"/>
      <c r="G68" s="60"/>
      <c r="H68" s="114"/>
    </row>
    <row r="69" spans="1:8" s="39" customFormat="1" ht="20.25" customHeight="1" thickBot="1" x14ac:dyDescent="0.3">
      <c r="A69" s="50" t="s">
        <v>457</v>
      </c>
      <c r="B69" s="152" t="s">
        <v>44</v>
      </c>
      <c r="C69" s="154" t="s">
        <v>290</v>
      </c>
      <c r="D69" s="7" t="s">
        <v>707</v>
      </c>
      <c r="E69" s="5"/>
      <c r="F69" s="35">
        <f>SUM(F70)</f>
        <v>0</v>
      </c>
      <c r="G69" s="60"/>
      <c r="H69" s="114"/>
    </row>
    <row r="70" spans="1:8" s="39" customFormat="1" ht="20.100000000000001" customHeight="1" x14ac:dyDescent="0.25">
      <c r="A70" s="50" t="s">
        <v>458</v>
      </c>
      <c r="B70" s="151" t="s">
        <v>35</v>
      </c>
      <c r="C70" s="16" t="s">
        <v>291</v>
      </c>
      <c r="D70" s="7" t="s">
        <v>708</v>
      </c>
      <c r="E70" s="5"/>
      <c r="F70" s="35">
        <f>SUM(F71:F74)</f>
        <v>0</v>
      </c>
      <c r="G70" s="60"/>
      <c r="H70" s="114"/>
    </row>
    <row r="71" spans="1:8" s="39" customFormat="1" ht="15" x14ac:dyDescent="0.25">
      <c r="A71" s="50" t="s">
        <v>459</v>
      </c>
      <c r="B71" s="6" t="s">
        <v>213</v>
      </c>
      <c r="C71" s="15" t="s">
        <v>292</v>
      </c>
      <c r="D71" s="7"/>
      <c r="E71" s="5"/>
      <c r="F71" s="68"/>
      <c r="G71" s="60"/>
      <c r="H71" s="114"/>
    </row>
    <row r="72" spans="1:8" s="39" customFormat="1" ht="15" x14ac:dyDescent="0.25">
      <c r="A72" s="50" t="s">
        <v>624</v>
      </c>
      <c r="B72" s="132" t="s">
        <v>529</v>
      </c>
      <c r="C72" s="15" t="s">
        <v>592</v>
      </c>
      <c r="D72" s="7"/>
      <c r="E72" s="5"/>
      <c r="F72" s="68"/>
      <c r="G72" s="60"/>
      <c r="H72" s="114"/>
    </row>
    <row r="73" spans="1:8" s="39" customFormat="1" ht="15.75" thickBot="1" x14ac:dyDescent="0.3">
      <c r="A73" s="50" t="s">
        <v>460</v>
      </c>
      <c r="B73" s="6" t="s">
        <v>530</v>
      </c>
      <c r="C73" s="15" t="s">
        <v>293</v>
      </c>
      <c r="D73" s="7"/>
      <c r="E73" s="5"/>
      <c r="F73" s="68"/>
      <c r="G73" s="60"/>
      <c r="H73" s="114"/>
    </row>
    <row r="74" spans="1:8" s="39" customFormat="1" ht="15.75" hidden="1" customHeight="1" thickBot="1" x14ac:dyDescent="0.3">
      <c r="A74" s="50" t="s">
        <v>28</v>
      </c>
      <c r="B74" s="73" t="s">
        <v>179</v>
      </c>
      <c r="C74" s="15" t="s">
        <v>24</v>
      </c>
      <c r="D74" s="7"/>
      <c r="E74" s="5" t="s">
        <v>509</v>
      </c>
      <c r="F74" s="36"/>
      <c r="G74" s="60" t="s">
        <v>509</v>
      </c>
      <c r="H74" s="114"/>
    </row>
    <row r="75" spans="1:8" s="39" customFormat="1" ht="15.75" hidden="1" customHeight="1" thickBot="1" x14ac:dyDescent="0.3">
      <c r="A75" s="52" t="s">
        <v>461</v>
      </c>
      <c r="B75" s="23" t="s">
        <v>36</v>
      </c>
      <c r="C75" s="24" t="s">
        <v>294</v>
      </c>
      <c r="D75" s="25"/>
      <c r="E75" s="26"/>
      <c r="F75" s="95"/>
      <c r="G75" s="26" t="s">
        <v>585</v>
      </c>
      <c r="H75" s="114"/>
    </row>
    <row r="76" spans="1:8" s="39" customFormat="1" ht="23.25" customHeight="1" x14ac:dyDescent="0.25">
      <c r="A76" s="49"/>
      <c r="B76" s="133" t="s">
        <v>0</v>
      </c>
      <c r="C76" s="228" t="s">
        <v>176</v>
      </c>
      <c r="D76" s="41" t="s">
        <v>91</v>
      </c>
      <c r="E76" s="226" t="s">
        <v>177</v>
      </c>
      <c r="F76" s="162">
        <f>+F3</f>
        <v>45292</v>
      </c>
      <c r="G76" s="221" t="s">
        <v>711</v>
      </c>
      <c r="H76" s="114"/>
    </row>
    <row r="77" spans="1:8" s="39" customFormat="1" ht="23.25" customHeight="1" thickBot="1" x14ac:dyDescent="0.3">
      <c r="A77" s="50" t="s">
        <v>404</v>
      </c>
      <c r="B77" s="134" t="s">
        <v>1</v>
      </c>
      <c r="C77" s="229"/>
      <c r="D77" s="38"/>
      <c r="E77" s="227"/>
      <c r="F77" s="163">
        <f>+F4</f>
        <v>45657</v>
      </c>
      <c r="G77" s="222"/>
      <c r="H77" s="114"/>
    </row>
    <row r="78" spans="1:8" s="39" customFormat="1" ht="18.75" customHeight="1" thickBot="1" x14ac:dyDescent="0.3">
      <c r="A78" s="50" t="s">
        <v>462</v>
      </c>
      <c r="B78" s="152" t="s">
        <v>214</v>
      </c>
      <c r="C78" s="154" t="s">
        <v>295</v>
      </c>
      <c r="D78" s="7" t="s">
        <v>75</v>
      </c>
      <c r="E78" s="5"/>
      <c r="F78" s="34">
        <f>F79+F98+F136</f>
        <v>0</v>
      </c>
      <c r="G78" s="116"/>
      <c r="H78" s="114"/>
    </row>
    <row r="79" spans="1:8" s="39" customFormat="1" ht="30" thickBot="1" x14ac:dyDescent="0.3">
      <c r="A79" s="50" t="s">
        <v>463</v>
      </c>
      <c r="B79" s="152" t="s">
        <v>215</v>
      </c>
      <c r="C79" s="154" t="s">
        <v>296</v>
      </c>
      <c r="D79" s="7" t="s">
        <v>513</v>
      </c>
      <c r="E79" s="5"/>
      <c r="F79" s="35">
        <f>F80+F84+F89+F94+F97</f>
        <v>0</v>
      </c>
      <c r="G79" s="60"/>
      <c r="H79" s="114"/>
    </row>
    <row r="80" spans="1:8" s="39" customFormat="1" ht="15.75" thickBot="1" x14ac:dyDescent="0.3">
      <c r="A80" s="50" t="s">
        <v>464</v>
      </c>
      <c r="B80" s="152" t="s">
        <v>37</v>
      </c>
      <c r="C80" s="154" t="s">
        <v>297</v>
      </c>
      <c r="D80" s="7" t="s">
        <v>169</v>
      </c>
      <c r="E80" s="5"/>
      <c r="F80" s="35">
        <f>SUM(F81:F83)</f>
        <v>0</v>
      </c>
      <c r="G80" s="60"/>
      <c r="H80" s="114"/>
    </row>
    <row r="81" spans="1:8" s="39" customFormat="1" ht="15" x14ac:dyDescent="0.25">
      <c r="A81" s="50" t="s">
        <v>465</v>
      </c>
      <c r="B81" s="8" t="s">
        <v>216</v>
      </c>
      <c r="C81" s="16" t="s">
        <v>298</v>
      </c>
      <c r="D81" s="7"/>
      <c r="E81" s="5"/>
      <c r="F81" s="68"/>
      <c r="G81" s="60"/>
      <c r="H81" s="114"/>
    </row>
    <row r="82" spans="1:8" s="39" customFormat="1" ht="15" x14ac:dyDescent="0.25">
      <c r="A82" s="50" t="s">
        <v>466</v>
      </c>
      <c r="B82" s="6" t="s">
        <v>531</v>
      </c>
      <c r="C82" s="15" t="s">
        <v>299</v>
      </c>
      <c r="D82" s="7"/>
      <c r="E82" s="5"/>
      <c r="F82" s="68"/>
      <c r="G82" s="60"/>
      <c r="H82" s="114"/>
    </row>
    <row r="83" spans="1:8" s="39" customFormat="1" ht="15.75" thickBot="1" x14ac:dyDescent="0.3">
      <c r="A83" s="50" t="s">
        <v>497</v>
      </c>
      <c r="B83" s="150" t="s">
        <v>17</v>
      </c>
      <c r="C83" s="24" t="s">
        <v>170</v>
      </c>
      <c r="D83" s="7"/>
      <c r="E83" s="5" t="s">
        <v>508</v>
      </c>
      <c r="F83" s="68"/>
      <c r="G83" s="60"/>
      <c r="H83" s="114"/>
    </row>
    <row r="84" spans="1:8" s="39" customFormat="1" ht="15" x14ac:dyDescent="0.25">
      <c r="A84" s="50" t="s">
        <v>467</v>
      </c>
      <c r="B84" s="151" t="s">
        <v>38</v>
      </c>
      <c r="C84" s="16" t="s">
        <v>300</v>
      </c>
      <c r="D84" s="7" t="s">
        <v>96</v>
      </c>
      <c r="E84" s="5"/>
      <c r="F84" s="35">
        <f>SUM(F85:F88)</f>
        <v>0</v>
      </c>
      <c r="G84" s="60"/>
      <c r="H84" s="114"/>
    </row>
    <row r="85" spans="1:8" s="39" customFormat="1" ht="15" x14ac:dyDescent="0.25">
      <c r="A85" s="50" t="s">
        <v>468</v>
      </c>
      <c r="B85" s="6" t="s">
        <v>217</v>
      </c>
      <c r="C85" s="15" t="s">
        <v>301</v>
      </c>
      <c r="D85" s="7"/>
      <c r="E85" s="5"/>
      <c r="F85" s="68"/>
      <c r="G85" s="60"/>
      <c r="H85" s="114"/>
    </row>
    <row r="86" spans="1:8" s="39" customFormat="1" ht="15" x14ac:dyDescent="0.25">
      <c r="A86" s="50" t="s">
        <v>469</v>
      </c>
      <c r="B86" s="6" t="s">
        <v>218</v>
      </c>
      <c r="C86" s="15" t="s">
        <v>302</v>
      </c>
      <c r="D86" s="7"/>
      <c r="E86" s="5"/>
      <c r="F86" s="68"/>
      <c r="G86" s="60"/>
      <c r="H86" s="114"/>
    </row>
    <row r="87" spans="1:8" s="39" customFormat="1" ht="15" x14ac:dyDescent="0.25">
      <c r="A87" s="50" t="s">
        <v>470</v>
      </c>
      <c r="B87" s="6" t="s">
        <v>45</v>
      </c>
      <c r="C87" s="15" t="s">
        <v>303</v>
      </c>
      <c r="D87" s="7"/>
      <c r="E87" s="5"/>
      <c r="F87" s="68"/>
      <c r="G87" s="60"/>
      <c r="H87" s="114"/>
    </row>
    <row r="88" spans="1:8" s="39" customFormat="1" ht="15.75" thickBot="1" x14ac:dyDescent="0.3">
      <c r="A88" s="50" t="s">
        <v>471</v>
      </c>
      <c r="B88" s="150" t="s">
        <v>46</v>
      </c>
      <c r="C88" s="24" t="s">
        <v>304</v>
      </c>
      <c r="D88" s="7"/>
      <c r="E88" s="5" t="s">
        <v>508</v>
      </c>
      <c r="F88" s="68"/>
      <c r="G88" s="60"/>
      <c r="H88" s="114"/>
    </row>
    <row r="89" spans="1:8" s="39" customFormat="1" ht="15" x14ac:dyDescent="0.25">
      <c r="A89" s="50" t="s">
        <v>472</v>
      </c>
      <c r="B89" s="151" t="s">
        <v>532</v>
      </c>
      <c r="C89" s="16" t="s">
        <v>305</v>
      </c>
      <c r="D89" s="7" t="s">
        <v>593</v>
      </c>
      <c r="E89" s="5"/>
      <c r="F89" s="35">
        <f>SUM(F90:F93)</f>
        <v>0</v>
      </c>
      <c r="G89" s="60"/>
      <c r="H89" s="114"/>
    </row>
    <row r="90" spans="1:8" s="39" customFormat="1" ht="15" hidden="1" customHeight="1" x14ac:dyDescent="0.25">
      <c r="A90" s="50" t="s">
        <v>473</v>
      </c>
      <c r="B90" s="6" t="s">
        <v>219</v>
      </c>
      <c r="C90" s="15" t="s">
        <v>306</v>
      </c>
      <c r="D90" s="7"/>
      <c r="E90" s="5"/>
      <c r="F90" s="93"/>
      <c r="G90" s="60"/>
      <c r="H90" s="114"/>
    </row>
    <row r="91" spans="1:8" s="39" customFormat="1" ht="15" hidden="1" customHeight="1" x14ac:dyDescent="0.25">
      <c r="A91" s="50" t="s">
        <v>474</v>
      </c>
      <c r="B91" s="6" t="s">
        <v>220</v>
      </c>
      <c r="C91" s="15" t="s">
        <v>307</v>
      </c>
      <c r="D91" s="7"/>
      <c r="E91" s="5"/>
      <c r="F91" s="93"/>
      <c r="G91" s="60"/>
      <c r="H91" s="114"/>
    </row>
    <row r="92" spans="1:8" s="39" customFormat="1" ht="15" x14ac:dyDescent="0.25">
      <c r="A92" s="50" t="s">
        <v>625</v>
      </c>
      <c r="B92" s="6" t="s">
        <v>533</v>
      </c>
      <c r="C92" s="15" t="s">
        <v>611</v>
      </c>
      <c r="D92" s="7"/>
      <c r="E92" s="5"/>
      <c r="F92" s="68"/>
      <c r="G92" s="60"/>
      <c r="H92" s="114"/>
    </row>
    <row r="93" spans="1:8" s="39" customFormat="1" ht="15.75" thickBot="1" x14ac:dyDescent="0.3">
      <c r="A93" s="50" t="s">
        <v>475</v>
      </c>
      <c r="B93" s="150" t="s">
        <v>534</v>
      </c>
      <c r="C93" s="24" t="s">
        <v>308</v>
      </c>
      <c r="D93" s="7"/>
      <c r="E93" s="5"/>
      <c r="F93" s="68"/>
      <c r="G93" s="60"/>
      <c r="H93" s="114"/>
    </row>
    <row r="94" spans="1:8" s="39" customFormat="1" ht="15" x14ac:dyDescent="0.25">
      <c r="A94" s="50" t="s">
        <v>476</v>
      </c>
      <c r="B94" s="151" t="s">
        <v>47</v>
      </c>
      <c r="C94" s="16" t="s">
        <v>309</v>
      </c>
      <c r="D94" s="18" t="s">
        <v>76</v>
      </c>
      <c r="E94" s="5"/>
      <c r="F94" s="35">
        <f>SUM(F95:F96)</f>
        <v>0</v>
      </c>
      <c r="G94" s="60"/>
      <c r="H94" s="114"/>
    </row>
    <row r="95" spans="1:8" s="39" customFormat="1" ht="15" x14ac:dyDescent="0.25">
      <c r="A95" s="50" t="s">
        <v>477</v>
      </c>
      <c r="B95" s="6" t="s">
        <v>221</v>
      </c>
      <c r="C95" s="15" t="s">
        <v>310</v>
      </c>
      <c r="D95" s="7"/>
      <c r="E95" s="5"/>
      <c r="F95" s="68"/>
      <c r="G95" s="60"/>
      <c r="H95" s="114"/>
    </row>
    <row r="96" spans="1:8" s="39" customFormat="1" ht="15" x14ac:dyDescent="0.25">
      <c r="A96" s="50" t="s">
        <v>478</v>
      </c>
      <c r="B96" s="6" t="s">
        <v>696</v>
      </c>
      <c r="C96" s="15" t="s">
        <v>311</v>
      </c>
      <c r="D96" s="7"/>
      <c r="E96" s="5"/>
      <c r="F96" s="68"/>
      <c r="G96" s="60"/>
      <c r="H96" s="114"/>
    </row>
    <row r="97" spans="1:8" s="39" customFormat="1" ht="15.75" customHeight="1" thickBot="1" x14ac:dyDescent="0.3">
      <c r="A97" s="50" t="s">
        <v>479</v>
      </c>
      <c r="B97" s="23" t="s">
        <v>535</v>
      </c>
      <c r="C97" s="24" t="s">
        <v>312</v>
      </c>
      <c r="D97" s="7"/>
      <c r="E97" s="5"/>
      <c r="F97" s="69"/>
      <c r="G97" s="60"/>
      <c r="H97" s="114"/>
    </row>
    <row r="98" spans="1:8" s="39" customFormat="1" ht="15" customHeight="1" thickBot="1" x14ac:dyDescent="0.3">
      <c r="A98" s="50" t="s">
        <v>480</v>
      </c>
      <c r="B98" s="152" t="s">
        <v>48</v>
      </c>
      <c r="C98" s="154" t="s">
        <v>313</v>
      </c>
      <c r="D98" s="7" t="s">
        <v>77</v>
      </c>
      <c r="E98" s="5"/>
      <c r="F98" s="35">
        <f>F99+F107+F118+F131</f>
        <v>0</v>
      </c>
      <c r="G98" s="60"/>
      <c r="H98" s="114"/>
    </row>
    <row r="99" spans="1:8" s="39" customFormat="1" ht="30" thickBot="1" x14ac:dyDescent="0.3">
      <c r="A99" s="50" t="s">
        <v>481</v>
      </c>
      <c r="B99" s="151" t="s">
        <v>39</v>
      </c>
      <c r="C99" s="16" t="s">
        <v>314</v>
      </c>
      <c r="D99" s="99" t="s">
        <v>704</v>
      </c>
      <c r="E99" s="5"/>
      <c r="F99" s="35">
        <f>SUM(F100:F106)</f>
        <v>0</v>
      </c>
      <c r="G99" s="124" t="s">
        <v>711</v>
      </c>
      <c r="H99" s="114"/>
    </row>
    <row r="100" spans="1:8" s="39" customFormat="1" ht="15" hidden="1" customHeight="1" x14ac:dyDescent="0.25">
      <c r="A100" s="50" t="s">
        <v>482</v>
      </c>
      <c r="B100" s="6" t="s">
        <v>222</v>
      </c>
      <c r="C100" s="15" t="s">
        <v>315</v>
      </c>
      <c r="D100" s="7"/>
      <c r="E100" s="5"/>
      <c r="F100" s="93"/>
      <c r="G100" s="60" t="s">
        <v>585</v>
      </c>
      <c r="H100" s="114"/>
    </row>
    <row r="101" spans="1:8" s="39" customFormat="1" ht="15" x14ac:dyDescent="0.25">
      <c r="A101" s="50" t="s">
        <v>628</v>
      </c>
      <c r="B101" s="6" t="s">
        <v>536</v>
      </c>
      <c r="C101" s="15" t="s">
        <v>171</v>
      </c>
      <c r="D101" s="7"/>
      <c r="E101" s="5"/>
      <c r="F101" s="68"/>
      <c r="G101" s="60"/>
      <c r="H101" s="114"/>
    </row>
    <row r="102" spans="1:8" s="39" customFormat="1" ht="15" x14ac:dyDescent="0.25">
      <c r="A102" s="50" t="s">
        <v>629</v>
      </c>
      <c r="B102" s="6" t="s">
        <v>537</v>
      </c>
      <c r="C102" s="15" t="s">
        <v>609</v>
      </c>
      <c r="D102" s="7"/>
      <c r="E102" s="5"/>
      <c r="F102" s="68"/>
      <c r="G102" s="60"/>
      <c r="H102" s="114"/>
    </row>
    <row r="103" spans="1:8" s="39" customFormat="1" ht="15" x14ac:dyDescent="0.25">
      <c r="A103" s="50" t="s">
        <v>498</v>
      </c>
      <c r="B103" s="6" t="s">
        <v>538</v>
      </c>
      <c r="C103" s="15" t="s">
        <v>610</v>
      </c>
      <c r="D103" s="7"/>
      <c r="E103" s="5" t="s">
        <v>508</v>
      </c>
      <c r="F103" s="68"/>
      <c r="G103" s="60"/>
      <c r="H103" s="114"/>
    </row>
    <row r="104" spans="1:8" s="39" customFormat="1" ht="15" hidden="1" customHeight="1" x14ac:dyDescent="0.25">
      <c r="A104" s="50" t="s">
        <v>483</v>
      </c>
      <c r="B104" s="72" t="s">
        <v>182</v>
      </c>
      <c r="C104" s="15" t="s">
        <v>316</v>
      </c>
      <c r="D104" s="7"/>
      <c r="E104" s="5" t="s">
        <v>509</v>
      </c>
      <c r="F104" s="36"/>
      <c r="G104" s="60"/>
      <c r="H104" s="114"/>
    </row>
    <row r="105" spans="1:8" s="39" customFormat="1" ht="15" x14ac:dyDescent="0.25">
      <c r="A105" s="50" t="s">
        <v>484</v>
      </c>
      <c r="B105" s="6" t="s">
        <v>539</v>
      </c>
      <c r="C105" s="15" t="s">
        <v>317</v>
      </c>
      <c r="D105" s="7"/>
      <c r="E105" s="5"/>
      <c r="F105" s="68"/>
      <c r="G105" s="60"/>
      <c r="H105" s="114"/>
    </row>
    <row r="106" spans="1:8" s="39" customFormat="1" ht="15" hidden="1" customHeight="1" x14ac:dyDescent="0.25">
      <c r="A106" s="50" t="s">
        <v>499</v>
      </c>
      <c r="B106" s="150" t="s">
        <v>20</v>
      </c>
      <c r="C106" s="24" t="s">
        <v>172</v>
      </c>
      <c r="D106" s="7"/>
      <c r="E106" s="5" t="s">
        <v>508</v>
      </c>
      <c r="F106" s="93"/>
      <c r="G106" s="60"/>
      <c r="H106" s="114"/>
    </row>
    <row r="107" spans="1:8" s="39" customFormat="1" ht="15" x14ac:dyDescent="0.25">
      <c r="A107" s="50" t="s">
        <v>485</v>
      </c>
      <c r="B107" s="151" t="s">
        <v>40</v>
      </c>
      <c r="C107" s="16" t="s">
        <v>318</v>
      </c>
      <c r="D107" s="7" t="s">
        <v>617</v>
      </c>
      <c r="E107" s="5"/>
      <c r="F107" s="35">
        <f>SUM(F108:F117)</f>
        <v>0</v>
      </c>
      <c r="G107" s="60"/>
      <c r="H107" s="114"/>
    </row>
    <row r="108" spans="1:8" s="39" customFormat="1" ht="15" x14ac:dyDescent="0.25">
      <c r="A108" s="50" t="s">
        <v>630</v>
      </c>
      <c r="B108" s="6" t="s">
        <v>540</v>
      </c>
      <c r="C108" s="15" t="s">
        <v>319</v>
      </c>
      <c r="D108" s="7"/>
      <c r="E108" s="5"/>
      <c r="F108" s="68"/>
      <c r="G108" s="60"/>
      <c r="H108" s="114"/>
    </row>
    <row r="109" spans="1:8" s="39" customFormat="1" ht="15" x14ac:dyDescent="0.25">
      <c r="A109" s="50" t="s">
        <v>486</v>
      </c>
      <c r="B109" s="6" t="s">
        <v>697</v>
      </c>
      <c r="C109" s="15" t="s">
        <v>320</v>
      </c>
      <c r="D109" s="7"/>
      <c r="E109" s="5"/>
      <c r="F109" s="68"/>
      <c r="G109" s="60"/>
      <c r="H109" s="114"/>
    </row>
    <row r="110" spans="1:8" s="39" customFormat="1" ht="15" x14ac:dyDescent="0.25">
      <c r="A110" s="50" t="s">
        <v>487</v>
      </c>
      <c r="B110" s="6" t="s">
        <v>698</v>
      </c>
      <c r="C110" s="15" t="s">
        <v>321</v>
      </c>
      <c r="D110" s="7"/>
      <c r="E110" s="5"/>
      <c r="F110" s="68"/>
      <c r="G110" s="60"/>
      <c r="H110" s="114"/>
    </row>
    <row r="111" spans="1:8" s="39" customFormat="1" ht="15" x14ac:dyDescent="0.25">
      <c r="A111" s="50" t="s">
        <v>631</v>
      </c>
      <c r="B111" s="6" t="s">
        <v>541</v>
      </c>
      <c r="C111" s="15" t="s">
        <v>322</v>
      </c>
      <c r="D111" s="7"/>
      <c r="E111" s="5"/>
      <c r="F111" s="68"/>
      <c r="G111" s="60"/>
      <c r="H111" s="114"/>
    </row>
    <row r="112" spans="1:8" s="39" customFormat="1" ht="15" x14ac:dyDescent="0.25">
      <c r="A112" s="50" t="s">
        <v>488</v>
      </c>
      <c r="B112" s="6" t="s">
        <v>542</v>
      </c>
      <c r="C112" s="15" t="s">
        <v>323</v>
      </c>
      <c r="D112" s="7"/>
      <c r="E112" s="5"/>
      <c r="F112" s="68"/>
      <c r="G112" s="60"/>
      <c r="H112" s="114"/>
    </row>
    <row r="113" spans="1:8" s="39" customFormat="1" ht="15" x14ac:dyDescent="0.25">
      <c r="A113" s="50" t="s">
        <v>489</v>
      </c>
      <c r="B113" s="6" t="s">
        <v>543</v>
      </c>
      <c r="C113" s="15" t="s">
        <v>324</v>
      </c>
      <c r="D113" s="7"/>
      <c r="E113" s="5"/>
      <c r="F113" s="68"/>
      <c r="G113" s="60"/>
      <c r="H113" s="114"/>
    </row>
    <row r="114" spans="1:8" s="39" customFormat="1" ht="15" x14ac:dyDescent="0.25">
      <c r="A114" s="50" t="s">
        <v>650</v>
      </c>
      <c r="B114" s="6" t="s">
        <v>544</v>
      </c>
      <c r="C114" s="15" t="s">
        <v>612</v>
      </c>
      <c r="D114" s="7"/>
      <c r="E114" s="5"/>
      <c r="F114" s="68"/>
      <c r="G114" s="60"/>
      <c r="H114" s="114"/>
    </row>
    <row r="115" spans="1:8" s="39" customFormat="1" ht="15" x14ac:dyDescent="0.25">
      <c r="A115" s="50" t="s">
        <v>632</v>
      </c>
      <c r="B115" s="6" t="s">
        <v>545</v>
      </c>
      <c r="C115" s="15" t="s">
        <v>614</v>
      </c>
      <c r="D115" s="7"/>
      <c r="E115" s="5"/>
      <c r="F115" s="68"/>
      <c r="G115" s="60"/>
      <c r="H115" s="114"/>
    </row>
    <row r="116" spans="1:8" s="39" customFormat="1" ht="15" x14ac:dyDescent="0.25">
      <c r="A116" s="50" t="s">
        <v>613</v>
      </c>
      <c r="B116" s="6" t="s">
        <v>546</v>
      </c>
      <c r="C116" s="15" t="s">
        <v>615</v>
      </c>
      <c r="D116" s="7"/>
      <c r="E116" s="5"/>
      <c r="F116" s="68"/>
      <c r="G116" s="60"/>
      <c r="H116" s="114"/>
    </row>
    <row r="117" spans="1:8" s="39" customFormat="1" ht="15.75" thickBot="1" x14ac:dyDescent="0.3">
      <c r="A117" s="50" t="s">
        <v>633</v>
      </c>
      <c r="B117" s="150" t="s">
        <v>547</v>
      </c>
      <c r="C117" s="24" t="s">
        <v>616</v>
      </c>
      <c r="D117" s="7"/>
      <c r="E117" s="5"/>
      <c r="F117" s="68"/>
      <c r="G117" s="60"/>
      <c r="H117" s="114"/>
    </row>
    <row r="118" spans="1:8" s="39" customFormat="1" ht="15" x14ac:dyDescent="0.25">
      <c r="A118" s="50" t="s">
        <v>490</v>
      </c>
      <c r="B118" s="151" t="s">
        <v>223</v>
      </c>
      <c r="C118" s="16" t="s">
        <v>325</v>
      </c>
      <c r="D118" s="7" t="s">
        <v>599</v>
      </c>
      <c r="E118" s="5"/>
      <c r="F118" s="35">
        <f>SUM(F119:F130)</f>
        <v>0</v>
      </c>
      <c r="G118" s="60"/>
      <c r="H118" s="114"/>
    </row>
    <row r="119" spans="1:8" s="39" customFormat="1" ht="15" x14ac:dyDescent="0.25">
      <c r="A119" s="50" t="s">
        <v>491</v>
      </c>
      <c r="B119" s="6" t="s">
        <v>540</v>
      </c>
      <c r="C119" s="15" t="s">
        <v>326</v>
      </c>
      <c r="D119" s="7"/>
      <c r="E119" s="5"/>
      <c r="F119" s="68"/>
      <c r="G119" s="60"/>
      <c r="H119" s="114"/>
    </row>
    <row r="120" spans="1:8" s="39" customFormat="1" ht="15" x14ac:dyDescent="0.25">
      <c r="A120" s="50" t="s">
        <v>2</v>
      </c>
      <c r="B120" s="6" t="s">
        <v>697</v>
      </c>
      <c r="C120" s="15" t="s">
        <v>327</v>
      </c>
      <c r="D120" s="7"/>
      <c r="E120" s="5"/>
      <c r="F120" s="68"/>
      <c r="G120" s="60"/>
      <c r="H120" s="114"/>
    </row>
    <row r="121" spans="1:8" s="39" customFormat="1" ht="15" x14ac:dyDescent="0.25">
      <c r="A121" s="50" t="s">
        <v>3</v>
      </c>
      <c r="B121" s="6" t="s">
        <v>698</v>
      </c>
      <c r="C121" s="15" t="s">
        <v>328</v>
      </c>
      <c r="D121" s="7"/>
      <c r="E121" s="5"/>
      <c r="F121" s="68"/>
      <c r="G121" s="60"/>
      <c r="H121" s="114"/>
    </row>
    <row r="122" spans="1:8" s="39" customFormat="1" ht="15" x14ac:dyDescent="0.25">
      <c r="A122" s="50" t="s">
        <v>595</v>
      </c>
      <c r="B122" s="6" t="s">
        <v>541</v>
      </c>
      <c r="C122" s="15" t="s">
        <v>329</v>
      </c>
      <c r="D122" s="7"/>
      <c r="E122" s="5"/>
      <c r="F122" s="68"/>
      <c r="G122" s="60"/>
      <c r="H122" s="114"/>
    </row>
    <row r="123" spans="1:8" s="39" customFormat="1" ht="15" x14ac:dyDescent="0.25">
      <c r="A123" s="50" t="s">
        <v>594</v>
      </c>
      <c r="B123" s="6" t="s">
        <v>548</v>
      </c>
      <c r="C123" s="15" t="s">
        <v>330</v>
      </c>
      <c r="D123" s="7"/>
      <c r="E123" s="5"/>
      <c r="F123" s="68"/>
      <c r="G123" s="60"/>
      <c r="H123" s="114"/>
    </row>
    <row r="124" spans="1:8" s="39" customFormat="1" ht="15" hidden="1" customHeight="1" x14ac:dyDescent="0.25">
      <c r="A124" s="50" t="s">
        <v>27</v>
      </c>
      <c r="B124" s="72" t="s">
        <v>181</v>
      </c>
      <c r="C124" s="15" t="s">
        <v>25</v>
      </c>
      <c r="D124" s="7"/>
      <c r="E124" s="5" t="s">
        <v>509</v>
      </c>
      <c r="F124" s="36"/>
      <c r="G124" s="60" t="s">
        <v>509</v>
      </c>
      <c r="H124" s="114"/>
    </row>
    <row r="125" spans="1:8" s="39" customFormat="1" ht="15" x14ac:dyDescent="0.25">
      <c r="A125" s="50" t="s">
        <v>492</v>
      </c>
      <c r="B125" s="6" t="s">
        <v>549</v>
      </c>
      <c r="C125" s="15" t="s">
        <v>331</v>
      </c>
      <c r="D125" s="7"/>
      <c r="E125" s="5"/>
      <c r="F125" s="68"/>
      <c r="G125" s="60"/>
      <c r="H125" s="114"/>
    </row>
    <row r="126" spans="1:8" s="39" customFormat="1" ht="15" x14ac:dyDescent="0.25">
      <c r="A126" s="50" t="s">
        <v>493</v>
      </c>
      <c r="B126" s="6" t="s">
        <v>550</v>
      </c>
      <c r="C126" s="15" t="s">
        <v>332</v>
      </c>
      <c r="D126" s="7"/>
      <c r="E126" s="5"/>
      <c r="F126" s="68"/>
      <c r="G126" s="60"/>
      <c r="H126" s="114"/>
    </row>
    <row r="127" spans="1:8" s="39" customFormat="1" ht="15" x14ac:dyDescent="0.25">
      <c r="A127" s="50" t="s">
        <v>634</v>
      </c>
      <c r="B127" s="6" t="s">
        <v>551</v>
      </c>
      <c r="C127" s="15" t="s">
        <v>333</v>
      </c>
      <c r="D127" s="7"/>
      <c r="E127" s="5"/>
      <c r="F127" s="68"/>
      <c r="G127" s="60"/>
      <c r="H127" s="114"/>
    </row>
    <row r="128" spans="1:8" s="39" customFormat="1" ht="15" x14ac:dyDescent="0.25">
      <c r="A128" s="50" t="s">
        <v>635</v>
      </c>
      <c r="B128" s="6" t="s">
        <v>552</v>
      </c>
      <c r="C128" s="15" t="s">
        <v>596</v>
      </c>
      <c r="D128" s="7"/>
      <c r="E128" s="5"/>
      <c r="F128" s="68"/>
      <c r="G128" s="60"/>
      <c r="H128" s="114"/>
    </row>
    <row r="129" spans="1:8" s="39" customFormat="1" ht="15" x14ac:dyDescent="0.25">
      <c r="A129" s="50" t="s">
        <v>636</v>
      </c>
      <c r="B129" s="6" t="s">
        <v>553</v>
      </c>
      <c r="C129" s="15" t="s">
        <v>597</v>
      </c>
      <c r="D129" s="7"/>
      <c r="E129" s="5"/>
      <c r="F129" s="68"/>
      <c r="G129" s="60"/>
      <c r="H129" s="114"/>
    </row>
    <row r="130" spans="1:8" s="39" customFormat="1" ht="15.75" thickBot="1" x14ac:dyDescent="0.3">
      <c r="A130" s="50" t="s">
        <v>4</v>
      </c>
      <c r="B130" s="150" t="s">
        <v>554</v>
      </c>
      <c r="C130" s="24" t="s">
        <v>598</v>
      </c>
      <c r="D130" s="7"/>
      <c r="E130" s="5"/>
      <c r="F130" s="68"/>
      <c r="G130" s="60"/>
      <c r="H130" s="114"/>
    </row>
    <row r="131" spans="1:8" s="39" customFormat="1" ht="15" x14ac:dyDescent="0.25">
      <c r="A131" s="50" t="s">
        <v>5</v>
      </c>
      <c r="B131" s="151" t="s">
        <v>41</v>
      </c>
      <c r="C131" s="16" t="s">
        <v>334</v>
      </c>
      <c r="D131" s="7" t="s">
        <v>78</v>
      </c>
      <c r="E131" s="5"/>
      <c r="F131" s="35">
        <f>SUM(F132:F134)</f>
        <v>0</v>
      </c>
      <c r="G131" s="60"/>
      <c r="H131" s="114"/>
    </row>
    <row r="132" spans="1:8" s="39" customFormat="1" ht="15" customHeight="1" x14ac:dyDescent="0.25">
      <c r="A132" s="50" t="s">
        <v>6</v>
      </c>
      <c r="B132" s="6" t="s">
        <v>224</v>
      </c>
      <c r="C132" s="15" t="s">
        <v>335</v>
      </c>
      <c r="D132" s="7"/>
      <c r="E132" s="5"/>
      <c r="F132" s="68"/>
      <c r="G132" s="60"/>
      <c r="H132" s="114"/>
    </row>
    <row r="133" spans="1:8" s="39" customFormat="1" ht="15" x14ac:dyDescent="0.25">
      <c r="A133" s="50" t="s">
        <v>7</v>
      </c>
      <c r="B133" s="6" t="s">
        <v>647</v>
      </c>
      <c r="C133" s="15" t="s">
        <v>336</v>
      </c>
      <c r="D133" s="7"/>
      <c r="E133" s="5"/>
      <c r="F133" s="68"/>
      <c r="G133" s="60"/>
      <c r="H133" s="114"/>
    </row>
    <row r="134" spans="1:8" s="39" customFormat="1" ht="15.75" thickBot="1" x14ac:dyDescent="0.3">
      <c r="A134" s="50" t="s">
        <v>8</v>
      </c>
      <c r="B134" s="150" t="s">
        <v>225</v>
      </c>
      <c r="C134" s="24" t="s">
        <v>337</v>
      </c>
      <c r="D134" s="7"/>
      <c r="E134" s="5"/>
      <c r="F134" s="68"/>
      <c r="G134" s="60"/>
      <c r="H134" s="114"/>
    </row>
    <row r="135" spans="1:8" s="39" customFormat="1" ht="15" hidden="1" customHeight="1" x14ac:dyDescent="0.25">
      <c r="A135" s="50" t="s">
        <v>9</v>
      </c>
      <c r="B135" s="152" t="s">
        <v>49</v>
      </c>
      <c r="C135" s="154" t="s">
        <v>338</v>
      </c>
      <c r="D135" s="7" t="s">
        <v>79</v>
      </c>
      <c r="E135" s="5"/>
      <c r="F135" s="94">
        <f>F136+F140</f>
        <v>0</v>
      </c>
      <c r="G135" s="60" t="s">
        <v>585</v>
      </c>
      <c r="H135" s="114"/>
    </row>
    <row r="136" spans="1:8" s="39" customFormat="1" ht="15" x14ac:dyDescent="0.25">
      <c r="A136" s="50" t="s">
        <v>10</v>
      </c>
      <c r="B136" s="151" t="s">
        <v>42</v>
      </c>
      <c r="C136" s="16" t="s">
        <v>339</v>
      </c>
      <c r="D136" s="7" t="s">
        <v>705</v>
      </c>
      <c r="E136" s="5"/>
      <c r="F136" s="35">
        <f>SUM(F137:F139)</f>
        <v>0</v>
      </c>
      <c r="G136" s="60"/>
      <c r="H136" s="114"/>
    </row>
    <row r="137" spans="1:8" s="39" customFormat="1" ht="15" x14ac:dyDescent="0.25">
      <c r="A137" s="50" t="s">
        <v>11</v>
      </c>
      <c r="B137" s="6" t="s">
        <v>226</v>
      </c>
      <c r="C137" s="15" t="s">
        <v>340</v>
      </c>
      <c r="D137" s="7"/>
      <c r="E137" s="5"/>
      <c r="F137" s="68"/>
      <c r="G137" s="60"/>
      <c r="H137" s="114"/>
    </row>
    <row r="138" spans="1:8" s="39" customFormat="1" ht="15.75" thickBot="1" x14ac:dyDescent="0.3">
      <c r="A138" s="50" t="s">
        <v>12</v>
      </c>
      <c r="B138" s="6" t="s">
        <v>227</v>
      </c>
      <c r="C138" s="15" t="s">
        <v>341</v>
      </c>
      <c r="D138" s="7"/>
      <c r="E138" s="5"/>
      <c r="F138" s="68"/>
      <c r="G138" s="60"/>
      <c r="H138" s="114"/>
    </row>
    <row r="139" spans="1:8" s="39" customFormat="1" ht="15.75" hidden="1" customHeight="1" thickBot="1" x14ac:dyDescent="0.3">
      <c r="A139" s="50" t="s">
        <v>26</v>
      </c>
      <c r="B139" s="74" t="s">
        <v>180</v>
      </c>
      <c r="C139" s="15" t="s">
        <v>29</v>
      </c>
      <c r="D139" s="7"/>
      <c r="E139" s="5" t="s">
        <v>509</v>
      </c>
      <c r="F139" s="36"/>
      <c r="G139" s="60" t="s">
        <v>509</v>
      </c>
      <c r="H139" s="114"/>
    </row>
    <row r="140" spans="1:8" s="39" customFormat="1" ht="15.75" hidden="1" customHeight="1" thickBot="1" x14ac:dyDescent="0.3">
      <c r="A140" s="52" t="s">
        <v>13</v>
      </c>
      <c r="B140" s="23" t="s">
        <v>43</v>
      </c>
      <c r="C140" s="24" t="s">
        <v>342</v>
      </c>
      <c r="D140" s="25"/>
      <c r="E140" s="26"/>
      <c r="F140" s="95"/>
      <c r="G140" s="26" t="s">
        <v>585</v>
      </c>
      <c r="H140" s="114"/>
    </row>
    <row r="141" spans="1:8" s="39" customFormat="1" ht="33.6" customHeight="1" x14ac:dyDescent="0.25">
      <c r="A141" s="49"/>
      <c r="B141" s="135" t="s">
        <v>649</v>
      </c>
      <c r="C141" s="224" t="s">
        <v>176</v>
      </c>
      <c r="D141" s="104" t="s">
        <v>91</v>
      </c>
      <c r="E141" s="226" t="s">
        <v>177</v>
      </c>
      <c r="F141" s="162">
        <f>+F3</f>
        <v>45292</v>
      </c>
      <c r="G141" s="221" t="s">
        <v>711</v>
      </c>
    </row>
    <row r="142" spans="1:8" s="39" customFormat="1" ht="20.100000000000001" customHeight="1" thickBot="1" x14ac:dyDescent="0.3">
      <c r="A142" s="50" t="s">
        <v>404</v>
      </c>
      <c r="B142" s="134" t="s">
        <v>1</v>
      </c>
      <c r="C142" s="225"/>
      <c r="D142" s="105"/>
      <c r="E142" s="227"/>
      <c r="F142" s="171">
        <f>+F4</f>
        <v>45657</v>
      </c>
      <c r="G142" s="223"/>
      <c r="H142" s="114"/>
    </row>
    <row r="143" spans="1:8" s="39" customFormat="1" ht="15" x14ac:dyDescent="0.25">
      <c r="A143" s="50" t="s">
        <v>97</v>
      </c>
      <c r="B143" s="8" t="s">
        <v>228</v>
      </c>
      <c r="C143" s="16" t="s">
        <v>343</v>
      </c>
      <c r="D143" s="19"/>
      <c r="E143" s="9"/>
      <c r="F143" s="70"/>
      <c r="G143" s="116"/>
      <c r="H143" s="114"/>
    </row>
    <row r="144" spans="1:8" s="39" customFormat="1" ht="15" x14ac:dyDescent="0.25">
      <c r="A144" s="50" t="s">
        <v>98</v>
      </c>
      <c r="B144" s="10" t="s">
        <v>21</v>
      </c>
      <c r="C144" s="15" t="s">
        <v>344</v>
      </c>
      <c r="D144" s="7"/>
      <c r="E144" s="5"/>
      <c r="F144" s="68"/>
      <c r="G144" s="60"/>
      <c r="H144" s="114"/>
    </row>
    <row r="145" spans="1:8" s="39" customFormat="1" ht="15" x14ac:dyDescent="0.25">
      <c r="A145" s="50" t="s">
        <v>99</v>
      </c>
      <c r="B145" s="4" t="s">
        <v>72</v>
      </c>
      <c r="C145" s="15" t="s">
        <v>345</v>
      </c>
      <c r="D145" s="7" t="s">
        <v>80</v>
      </c>
      <c r="E145" s="5"/>
      <c r="F145" s="35">
        <f>F143-F144</f>
        <v>0</v>
      </c>
      <c r="G145" s="60"/>
      <c r="H145" s="114"/>
    </row>
    <row r="146" spans="1:8" s="39" customFormat="1" ht="15" x14ac:dyDescent="0.25">
      <c r="A146" s="50" t="s">
        <v>100</v>
      </c>
      <c r="B146" s="4" t="s">
        <v>68</v>
      </c>
      <c r="C146" s="15" t="s">
        <v>346</v>
      </c>
      <c r="D146" s="7" t="s">
        <v>81</v>
      </c>
      <c r="E146" s="5"/>
      <c r="F146" s="35">
        <f>SUM(F147:F149)</f>
        <v>0</v>
      </c>
      <c r="G146" s="60"/>
      <c r="H146" s="114"/>
    </row>
    <row r="147" spans="1:8" s="39" customFormat="1" ht="15" x14ac:dyDescent="0.25">
      <c r="A147" s="50" t="s">
        <v>101</v>
      </c>
      <c r="B147" s="6" t="s">
        <v>50</v>
      </c>
      <c r="C147" s="15" t="s">
        <v>347</v>
      </c>
      <c r="D147" s="7"/>
      <c r="E147" s="5"/>
      <c r="F147" s="68"/>
      <c r="G147" s="60"/>
      <c r="H147" s="114"/>
    </row>
    <row r="148" spans="1:8" s="39" customFormat="1" ht="15" x14ac:dyDescent="0.25">
      <c r="A148" s="50" t="s">
        <v>102</v>
      </c>
      <c r="B148" s="6" t="s">
        <v>555</v>
      </c>
      <c r="C148" s="15" t="s">
        <v>348</v>
      </c>
      <c r="D148" s="7"/>
      <c r="E148" s="5"/>
      <c r="F148" s="68"/>
      <c r="G148" s="60"/>
      <c r="H148" s="114"/>
    </row>
    <row r="149" spans="1:8" s="39" customFormat="1" ht="15" x14ac:dyDescent="0.25">
      <c r="A149" s="50" t="s">
        <v>103</v>
      </c>
      <c r="B149" s="6" t="s">
        <v>229</v>
      </c>
      <c r="C149" s="15" t="s">
        <v>349</v>
      </c>
      <c r="D149" s="7"/>
      <c r="E149" s="5"/>
      <c r="F149" s="68"/>
      <c r="G149" s="60"/>
      <c r="H149" s="114"/>
    </row>
    <row r="150" spans="1:8" s="39" customFormat="1" ht="15" x14ac:dyDescent="0.25">
      <c r="A150" s="50" t="s">
        <v>104</v>
      </c>
      <c r="B150" s="4" t="s">
        <v>69</v>
      </c>
      <c r="C150" s="15" t="s">
        <v>350</v>
      </c>
      <c r="D150" s="7" t="s">
        <v>82</v>
      </c>
      <c r="E150" s="5"/>
      <c r="F150" s="35">
        <f>SUM(F151:F152)</f>
        <v>0</v>
      </c>
      <c r="G150" s="60"/>
      <c r="H150" s="114"/>
    </row>
    <row r="151" spans="1:8" s="39" customFormat="1" ht="15" x14ac:dyDescent="0.25">
      <c r="A151" s="50" t="s">
        <v>105</v>
      </c>
      <c r="B151" s="6" t="s">
        <v>230</v>
      </c>
      <c r="C151" s="15" t="s">
        <v>351</v>
      </c>
      <c r="D151" s="7"/>
      <c r="E151" s="5"/>
      <c r="F151" s="68"/>
      <c r="G151" s="60"/>
      <c r="H151" s="114"/>
    </row>
    <row r="152" spans="1:8" s="39" customFormat="1" ht="15" x14ac:dyDescent="0.25">
      <c r="A152" s="50" t="s">
        <v>106</v>
      </c>
      <c r="B152" s="6" t="s">
        <v>231</v>
      </c>
      <c r="C152" s="15" t="s">
        <v>352</v>
      </c>
      <c r="D152" s="7"/>
      <c r="E152" s="5"/>
      <c r="F152" s="68"/>
      <c r="G152" s="60"/>
      <c r="H152" s="114"/>
    </row>
    <row r="153" spans="1:8" s="39" customFormat="1" ht="15" x14ac:dyDescent="0.25">
      <c r="A153" s="50" t="s">
        <v>107</v>
      </c>
      <c r="B153" s="4" t="s">
        <v>71</v>
      </c>
      <c r="C153" s="15" t="s">
        <v>353</v>
      </c>
      <c r="D153" s="7" t="s">
        <v>83</v>
      </c>
      <c r="E153" s="5"/>
      <c r="F153" s="35">
        <f>F145+F146-F150</f>
        <v>0</v>
      </c>
      <c r="G153" s="60"/>
      <c r="H153" s="114"/>
    </row>
    <row r="154" spans="1:8" s="39" customFormat="1" ht="15" x14ac:dyDescent="0.25">
      <c r="A154" s="50" t="s">
        <v>108</v>
      </c>
      <c r="B154" s="4" t="s">
        <v>70</v>
      </c>
      <c r="C154" s="15" t="s">
        <v>354</v>
      </c>
      <c r="D154" s="7" t="s">
        <v>158</v>
      </c>
      <c r="E154" s="5"/>
      <c r="F154" s="35">
        <f>SUM(F155:F158)</f>
        <v>0</v>
      </c>
      <c r="G154" s="60"/>
      <c r="H154" s="114"/>
    </row>
    <row r="155" spans="1:8" s="39" customFormat="1" ht="15" x14ac:dyDescent="0.25">
      <c r="A155" s="50" t="s">
        <v>109</v>
      </c>
      <c r="B155" s="6" t="s">
        <v>232</v>
      </c>
      <c r="C155" s="15" t="s">
        <v>355</v>
      </c>
      <c r="D155" s="7"/>
      <c r="E155" s="5"/>
      <c r="F155" s="68"/>
      <c r="G155" s="60"/>
      <c r="H155" s="114"/>
    </row>
    <row r="156" spans="1:8" s="39" customFormat="1" ht="15" x14ac:dyDescent="0.25">
      <c r="A156" s="50" t="s">
        <v>110</v>
      </c>
      <c r="B156" s="6" t="s">
        <v>51</v>
      </c>
      <c r="C156" s="15" t="s">
        <v>356</v>
      </c>
      <c r="D156" s="7"/>
      <c r="E156" s="5"/>
      <c r="F156" s="68"/>
      <c r="G156" s="60"/>
      <c r="H156" s="114"/>
    </row>
    <row r="157" spans="1:8" s="39" customFormat="1" ht="15" x14ac:dyDescent="0.25">
      <c r="A157" s="50" t="s">
        <v>111</v>
      </c>
      <c r="B157" s="6" t="s">
        <v>556</v>
      </c>
      <c r="C157" s="15" t="s">
        <v>357</v>
      </c>
      <c r="D157" s="7"/>
      <c r="E157" s="5"/>
      <c r="F157" s="68"/>
      <c r="G157" s="60"/>
      <c r="H157" s="114"/>
    </row>
    <row r="158" spans="1:8" s="39" customFormat="1" ht="15" x14ac:dyDescent="0.25">
      <c r="A158" s="50" t="s">
        <v>112</v>
      </c>
      <c r="B158" s="6" t="s">
        <v>233</v>
      </c>
      <c r="C158" s="15" t="s">
        <v>358</v>
      </c>
      <c r="D158" s="7"/>
      <c r="E158" s="5"/>
      <c r="F158" s="68"/>
      <c r="G158" s="60"/>
      <c r="H158" s="114"/>
    </row>
    <row r="159" spans="1:8" s="39" customFormat="1" ht="15" x14ac:dyDescent="0.25">
      <c r="A159" s="50" t="s">
        <v>113</v>
      </c>
      <c r="B159" s="6" t="s">
        <v>234</v>
      </c>
      <c r="C159" s="15" t="s">
        <v>359</v>
      </c>
      <c r="D159" s="7"/>
      <c r="E159" s="5"/>
      <c r="F159" s="68"/>
      <c r="G159" s="60"/>
      <c r="H159" s="114"/>
    </row>
    <row r="160" spans="1:8" s="39" customFormat="1" ht="15" x14ac:dyDescent="0.25">
      <c r="A160" s="50" t="s">
        <v>114</v>
      </c>
      <c r="B160" s="6" t="s">
        <v>52</v>
      </c>
      <c r="C160" s="15" t="s">
        <v>360</v>
      </c>
      <c r="D160" s="7"/>
      <c r="E160" s="5"/>
      <c r="F160" s="68"/>
      <c r="G160" s="60"/>
      <c r="H160" s="114"/>
    </row>
    <row r="161" spans="1:8" s="39" customFormat="1" ht="15" x14ac:dyDescent="0.25">
      <c r="A161" s="50" t="s">
        <v>115</v>
      </c>
      <c r="B161" s="6" t="s">
        <v>53</v>
      </c>
      <c r="C161" s="15" t="s">
        <v>361</v>
      </c>
      <c r="D161" s="7" t="s">
        <v>602</v>
      </c>
      <c r="E161" s="5"/>
      <c r="F161" s="96">
        <f>F162+F163</f>
        <v>0</v>
      </c>
      <c r="G161" s="60"/>
      <c r="H161" s="114"/>
    </row>
    <row r="162" spans="1:8" s="39" customFormat="1" ht="15" x14ac:dyDescent="0.25">
      <c r="A162" s="50" t="s">
        <v>637</v>
      </c>
      <c r="B162" s="6" t="s">
        <v>557</v>
      </c>
      <c r="C162" s="15" t="s">
        <v>600</v>
      </c>
      <c r="D162" s="7"/>
      <c r="E162" s="5"/>
      <c r="F162" s="68"/>
      <c r="G162" s="60"/>
      <c r="H162" s="114"/>
    </row>
    <row r="163" spans="1:8" s="39" customFormat="1" ht="15" x14ac:dyDescent="0.25">
      <c r="A163" s="50" t="s">
        <v>638</v>
      </c>
      <c r="B163" s="6" t="s">
        <v>558</v>
      </c>
      <c r="C163" s="15" t="s">
        <v>601</v>
      </c>
      <c r="D163" s="7"/>
      <c r="E163" s="5"/>
      <c r="F163" s="68"/>
      <c r="G163" s="60"/>
      <c r="H163" s="114"/>
    </row>
    <row r="164" spans="1:8" s="39" customFormat="1" ht="15" x14ac:dyDescent="0.25">
      <c r="A164" s="50" t="s">
        <v>116</v>
      </c>
      <c r="B164" s="6" t="s">
        <v>54</v>
      </c>
      <c r="C164" s="15" t="s">
        <v>362</v>
      </c>
      <c r="D164" s="7" t="s">
        <v>603</v>
      </c>
      <c r="E164" s="5"/>
      <c r="F164" s="96">
        <f>F165+F166</f>
        <v>0</v>
      </c>
      <c r="G164" s="60"/>
      <c r="H164" s="114"/>
    </row>
    <row r="165" spans="1:8" s="39" customFormat="1" ht="15" x14ac:dyDescent="0.25">
      <c r="A165" s="50" t="s">
        <v>639</v>
      </c>
      <c r="B165" s="6" t="s">
        <v>620</v>
      </c>
      <c r="C165" s="15" t="s">
        <v>604</v>
      </c>
      <c r="D165" s="7"/>
      <c r="E165" s="5"/>
      <c r="F165" s="68"/>
      <c r="G165" s="60"/>
      <c r="H165" s="114"/>
    </row>
    <row r="166" spans="1:8" s="39" customFormat="1" ht="15" x14ac:dyDescent="0.25">
      <c r="A166" s="50" t="s">
        <v>640</v>
      </c>
      <c r="B166" s="6" t="s">
        <v>559</v>
      </c>
      <c r="C166" s="15" t="s">
        <v>605</v>
      </c>
      <c r="D166" s="7"/>
      <c r="E166" s="5"/>
      <c r="F166" s="68"/>
      <c r="G166" s="60"/>
      <c r="H166" s="114"/>
    </row>
    <row r="167" spans="1:8" s="39" customFormat="1" ht="15" hidden="1" x14ac:dyDescent="0.25">
      <c r="A167" s="50" t="s">
        <v>117</v>
      </c>
      <c r="B167" s="6" t="s">
        <v>55</v>
      </c>
      <c r="C167" s="15" t="s">
        <v>363</v>
      </c>
      <c r="D167" s="7"/>
      <c r="E167" s="5"/>
      <c r="F167" s="93"/>
      <c r="G167" s="60"/>
      <c r="H167" s="114"/>
    </row>
    <row r="168" spans="1:8" s="39" customFormat="1" ht="15" hidden="1" x14ac:dyDescent="0.25">
      <c r="A168" s="50" t="s">
        <v>118</v>
      </c>
      <c r="B168" s="6" t="s">
        <v>184</v>
      </c>
      <c r="C168" s="15" t="s">
        <v>364</v>
      </c>
      <c r="D168" s="7"/>
      <c r="E168" s="5"/>
      <c r="F168" s="93"/>
      <c r="G168" s="60"/>
      <c r="H168" s="114"/>
    </row>
    <row r="169" spans="1:8" s="39" customFormat="1" ht="15" x14ac:dyDescent="0.25">
      <c r="A169" s="50" t="s">
        <v>641</v>
      </c>
      <c r="B169" s="6" t="s">
        <v>560</v>
      </c>
      <c r="C169" s="15" t="s">
        <v>607</v>
      </c>
      <c r="D169" s="7"/>
      <c r="E169" s="5"/>
      <c r="F169" s="68"/>
      <c r="G169" s="60"/>
      <c r="H169" s="114"/>
    </row>
    <row r="170" spans="1:8" s="39" customFormat="1" ht="15" hidden="1" x14ac:dyDescent="0.25">
      <c r="A170" s="50" t="s">
        <v>119</v>
      </c>
      <c r="B170" s="6" t="s">
        <v>56</v>
      </c>
      <c r="C170" s="15" t="s">
        <v>365</v>
      </c>
      <c r="D170" s="7"/>
      <c r="E170" s="5"/>
      <c r="F170" s="93"/>
      <c r="G170" s="60" t="s">
        <v>585</v>
      </c>
      <c r="H170" s="114"/>
    </row>
    <row r="171" spans="1:8" s="39" customFormat="1" ht="15" hidden="1" x14ac:dyDescent="0.25">
      <c r="A171" s="50" t="s">
        <v>120</v>
      </c>
      <c r="B171" s="6" t="s">
        <v>57</v>
      </c>
      <c r="C171" s="15" t="s">
        <v>366</v>
      </c>
      <c r="D171" s="7"/>
      <c r="E171" s="5"/>
      <c r="F171" s="93"/>
      <c r="G171" s="60" t="s">
        <v>585</v>
      </c>
      <c r="H171" s="114"/>
    </row>
    <row r="172" spans="1:8" s="39" customFormat="1" ht="15" x14ac:dyDescent="0.25">
      <c r="A172" s="50" t="s">
        <v>121</v>
      </c>
      <c r="B172" s="6" t="s">
        <v>561</v>
      </c>
      <c r="C172" s="15" t="s">
        <v>367</v>
      </c>
      <c r="D172" s="7"/>
      <c r="E172" s="5"/>
      <c r="F172" s="68"/>
      <c r="G172" s="60"/>
      <c r="H172" s="114"/>
    </row>
    <row r="173" spans="1:8" s="39" customFormat="1" ht="15" x14ac:dyDescent="0.25">
      <c r="A173" s="50" t="s">
        <v>122</v>
      </c>
      <c r="B173" s="6" t="s">
        <v>562</v>
      </c>
      <c r="C173" s="15" t="s">
        <v>368</v>
      </c>
      <c r="D173" s="7"/>
      <c r="E173" s="5"/>
      <c r="F173" s="68"/>
      <c r="G173" s="60"/>
      <c r="H173" s="114"/>
    </row>
    <row r="174" spans="1:8" s="39" customFormat="1" ht="15" x14ac:dyDescent="0.25">
      <c r="A174" s="50" t="s">
        <v>123</v>
      </c>
      <c r="B174" s="6" t="s">
        <v>563</v>
      </c>
      <c r="C174" s="15" t="s">
        <v>369</v>
      </c>
      <c r="D174" s="7"/>
      <c r="E174" s="5"/>
      <c r="F174" s="68"/>
      <c r="G174" s="60"/>
      <c r="H174" s="114"/>
    </row>
    <row r="175" spans="1:8" s="39" customFormat="1" ht="15.75" thickBot="1" x14ac:dyDescent="0.3">
      <c r="A175" s="50" t="s">
        <v>124</v>
      </c>
      <c r="B175" s="6" t="s">
        <v>564</v>
      </c>
      <c r="C175" s="15" t="s">
        <v>370</v>
      </c>
      <c r="D175" s="7"/>
      <c r="E175" s="5"/>
      <c r="F175" s="68"/>
      <c r="G175" s="60"/>
      <c r="H175" s="114"/>
    </row>
    <row r="176" spans="1:8" s="39" customFormat="1" ht="44.25" thickBot="1" x14ac:dyDescent="0.3">
      <c r="A176" s="50" t="s">
        <v>125</v>
      </c>
      <c r="B176" s="4" t="s">
        <v>58</v>
      </c>
      <c r="C176" s="15" t="s">
        <v>371</v>
      </c>
      <c r="D176" s="99" t="s">
        <v>606</v>
      </c>
      <c r="E176" s="60"/>
      <c r="F176" s="35">
        <f>F153-F154-F159-F160+F161-F164+F167-F168+F170-F171+F172-F173+F174-F175-F169</f>
        <v>0</v>
      </c>
      <c r="G176" s="124" t="s">
        <v>711</v>
      </c>
      <c r="H176" s="114"/>
    </row>
    <row r="177" spans="1:10" s="39" customFormat="1" ht="15" x14ac:dyDescent="0.25">
      <c r="A177" s="50" t="s">
        <v>126</v>
      </c>
      <c r="B177" s="6" t="s">
        <v>565</v>
      </c>
      <c r="C177" s="15" t="s">
        <v>372</v>
      </c>
      <c r="D177" s="7"/>
      <c r="E177" s="5"/>
      <c r="F177" s="68"/>
      <c r="G177" s="60"/>
      <c r="H177" s="114"/>
    </row>
    <row r="178" spans="1:10" s="39" customFormat="1" ht="15" x14ac:dyDescent="0.25">
      <c r="A178" s="50" t="s">
        <v>127</v>
      </c>
      <c r="B178" s="6" t="s">
        <v>566</v>
      </c>
      <c r="C178" s="15" t="s">
        <v>373</v>
      </c>
      <c r="D178" s="7"/>
      <c r="E178" s="5"/>
      <c r="F178" s="68"/>
      <c r="G178" s="60"/>
      <c r="H178" s="114"/>
    </row>
    <row r="179" spans="1:10" s="39" customFormat="1" ht="15" x14ac:dyDescent="0.25">
      <c r="A179" s="50" t="s">
        <v>128</v>
      </c>
      <c r="B179" s="4" t="s">
        <v>567</v>
      </c>
      <c r="C179" s="15" t="s">
        <v>374</v>
      </c>
      <c r="D179" s="7" t="s">
        <v>84</v>
      </c>
      <c r="E179" s="5"/>
      <c r="F179" s="37">
        <f>F180+F181+F182</f>
        <v>0</v>
      </c>
      <c r="G179" s="60"/>
      <c r="H179" s="114"/>
    </row>
    <row r="180" spans="1:10" s="39" customFormat="1" ht="15" x14ac:dyDescent="0.25">
      <c r="A180" s="50" t="s">
        <v>129</v>
      </c>
      <c r="B180" s="6" t="s">
        <v>568</v>
      </c>
      <c r="C180" s="15" t="s">
        <v>375</v>
      </c>
      <c r="D180" s="7"/>
      <c r="E180" s="5"/>
      <c r="F180" s="68"/>
      <c r="G180" s="60"/>
      <c r="H180" s="114"/>
    </row>
    <row r="181" spans="1:10" s="39" customFormat="1" ht="15" x14ac:dyDescent="0.25">
      <c r="A181" s="50" t="s">
        <v>130</v>
      </c>
      <c r="B181" s="6" t="s">
        <v>59</v>
      </c>
      <c r="C181" s="15" t="s">
        <v>376</v>
      </c>
      <c r="D181" s="7"/>
      <c r="E181" s="5"/>
      <c r="F181" s="68"/>
      <c r="G181" s="60"/>
      <c r="H181" s="114"/>
    </row>
    <row r="182" spans="1:10" s="39" customFormat="1" ht="15" x14ac:dyDescent="0.25">
      <c r="A182" s="50" t="s">
        <v>131</v>
      </c>
      <c r="B182" s="6" t="s">
        <v>60</v>
      </c>
      <c r="C182" s="15" t="s">
        <v>377</v>
      </c>
      <c r="D182" s="7"/>
      <c r="E182" s="5"/>
      <c r="F182" s="68"/>
      <c r="G182" s="60"/>
      <c r="H182" s="114"/>
    </row>
    <row r="183" spans="1:10" s="39" customFormat="1" ht="15" x14ac:dyDescent="0.25">
      <c r="A183" s="50" t="s">
        <v>132</v>
      </c>
      <c r="B183" s="6" t="s">
        <v>569</v>
      </c>
      <c r="C183" s="15" t="s">
        <v>378</v>
      </c>
      <c r="D183" s="7"/>
      <c r="E183" s="5"/>
      <c r="F183" s="68"/>
      <c r="G183" s="60"/>
      <c r="H183" s="114"/>
    </row>
    <row r="184" spans="1:10" s="39" customFormat="1" ht="15" x14ac:dyDescent="0.25">
      <c r="A184" s="50" t="s">
        <v>500</v>
      </c>
      <c r="B184" s="6" t="s">
        <v>570</v>
      </c>
      <c r="C184" s="15" t="s">
        <v>173</v>
      </c>
      <c r="D184" s="7"/>
      <c r="E184" s="5" t="s">
        <v>508</v>
      </c>
      <c r="F184" s="68"/>
      <c r="G184" s="60"/>
      <c r="H184" s="114"/>
    </row>
    <row r="185" spans="1:10" s="39" customFormat="1" ht="15" x14ac:dyDescent="0.25">
      <c r="A185" s="50" t="s">
        <v>501</v>
      </c>
      <c r="B185" s="6" t="s">
        <v>571</v>
      </c>
      <c r="C185" s="15" t="s">
        <v>174</v>
      </c>
      <c r="D185" s="7"/>
      <c r="E185" s="5" t="s">
        <v>508</v>
      </c>
      <c r="F185" s="68"/>
      <c r="G185" s="60"/>
      <c r="H185" s="114"/>
    </row>
    <row r="186" spans="1:10" s="39" customFormat="1" ht="14.25" customHeight="1" x14ac:dyDescent="0.25">
      <c r="A186" s="50" t="s">
        <v>502</v>
      </c>
      <c r="B186" s="6" t="s">
        <v>572</v>
      </c>
      <c r="C186" s="15" t="s">
        <v>175</v>
      </c>
      <c r="D186" s="7"/>
      <c r="E186" s="5" t="s">
        <v>508</v>
      </c>
      <c r="F186" s="68"/>
      <c r="G186" s="60"/>
      <c r="H186" s="114"/>
    </row>
    <row r="187" spans="1:10" s="39" customFormat="1" ht="15" x14ac:dyDescent="0.25">
      <c r="A187" s="50" t="s">
        <v>642</v>
      </c>
      <c r="B187" s="6" t="s">
        <v>573</v>
      </c>
      <c r="C187" s="15" t="s">
        <v>608</v>
      </c>
      <c r="D187" s="7"/>
      <c r="E187" s="5"/>
      <c r="F187" s="68"/>
      <c r="G187" s="60"/>
      <c r="H187" s="114"/>
    </row>
    <row r="188" spans="1:10" s="39" customFormat="1" ht="45.75" hidden="1" thickBot="1" x14ac:dyDescent="0.3">
      <c r="A188" s="50" t="s">
        <v>133</v>
      </c>
      <c r="B188" s="6" t="s">
        <v>61</v>
      </c>
      <c r="C188" s="15" t="s">
        <v>379</v>
      </c>
      <c r="D188" s="7"/>
      <c r="E188" s="5"/>
      <c r="F188" s="93"/>
      <c r="G188" s="60" t="s">
        <v>585</v>
      </c>
      <c r="H188" s="114"/>
      <c r="J188" s="98" t="s">
        <v>177</v>
      </c>
    </row>
    <row r="189" spans="1:10" s="39" customFormat="1" ht="15" hidden="1" x14ac:dyDescent="0.25">
      <c r="A189" s="50" t="s">
        <v>134</v>
      </c>
      <c r="B189" s="6" t="s">
        <v>22</v>
      </c>
      <c r="C189" s="15" t="s">
        <v>380</v>
      </c>
      <c r="D189" s="7"/>
      <c r="E189" s="5"/>
      <c r="F189" s="93"/>
      <c r="G189" s="60" t="s">
        <v>585</v>
      </c>
      <c r="H189" s="114"/>
    </row>
    <row r="190" spans="1:10" s="39" customFormat="1" ht="15" hidden="1" x14ac:dyDescent="0.25">
      <c r="A190" s="50"/>
      <c r="B190" s="6"/>
      <c r="C190" s="15"/>
      <c r="D190" s="7"/>
      <c r="E190" s="5"/>
      <c r="F190" s="93"/>
      <c r="G190" s="60" t="s">
        <v>585</v>
      </c>
      <c r="H190" s="114"/>
    </row>
    <row r="191" spans="1:10" s="39" customFormat="1" ht="15" hidden="1" x14ac:dyDescent="0.25">
      <c r="A191" s="50" t="s">
        <v>135</v>
      </c>
      <c r="B191" s="6" t="s">
        <v>62</v>
      </c>
      <c r="C191" s="15" t="s">
        <v>381</v>
      </c>
      <c r="D191" s="7"/>
      <c r="E191" s="5"/>
      <c r="F191" s="93"/>
      <c r="G191" s="60" t="s">
        <v>585</v>
      </c>
      <c r="H191" s="114"/>
    </row>
    <row r="192" spans="1:10" s="39" customFormat="1" ht="15" hidden="1" x14ac:dyDescent="0.25">
      <c r="A192" s="50" t="s">
        <v>136</v>
      </c>
      <c r="B192" s="6" t="s">
        <v>63</v>
      </c>
      <c r="C192" s="15" t="s">
        <v>382</v>
      </c>
      <c r="D192" s="7"/>
      <c r="E192" s="5"/>
      <c r="F192" s="93"/>
      <c r="G192" s="60" t="s">
        <v>585</v>
      </c>
      <c r="H192" s="114"/>
    </row>
    <row r="193" spans="1:8" s="39" customFormat="1" ht="15" x14ac:dyDescent="0.25">
      <c r="A193" s="50" t="s">
        <v>137</v>
      </c>
      <c r="B193" s="6" t="s">
        <v>574</v>
      </c>
      <c r="C193" s="15" t="s">
        <v>383</v>
      </c>
      <c r="D193" s="7"/>
      <c r="E193" s="5"/>
      <c r="F193" s="68"/>
      <c r="G193" s="60"/>
      <c r="H193" s="114"/>
    </row>
    <row r="194" spans="1:8" s="39" customFormat="1" ht="15" x14ac:dyDescent="0.25">
      <c r="A194" s="50" t="s">
        <v>138</v>
      </c>
      <c r="B194" s="6" t="s">
        <v>575</v>
      </c>
      <c r="C194" s="15" t="s">
        <v>384</v>
      </c>
      <c r="D194" s="7"/>
      <c r="E194" s="5"/>
      <c r="F194" s="68"/>
      <c r="G194" s="60"/>
      <c r="H194" s="114"/>
    </row>
    <row r="195" spans="1:8" s="39" customFormat="1" ht="15" x14ac:dyDescent="0.25">
      <c r="A195" s="50" t="s">
        <v>139</v>
      </c>
      <c r="B195" s="6" t="s">
        <v>576</v>
      </c>
      <c r="C195" s="15" t="s">
        <v>385</v>
      </c>
      <c r="D195" s="7"/>
      <c r="E195" s="5"/>
      <c r="F195" s="68"/>
      <c r="G195" s="60"/>
      <c r="H195" s="114"/>
    </row>
    <row r="196" spans="1:8" s="39" customFormat="1" ht="15" x14ac:dyDescent="0.25">
      <c r="A196" s="50" t="s">
        <v>140</v>
      </c>
      <c r="B196" s="6" t="s">
        <v>577</v>
      </c>
      <c r="C196" s="15" t="s">
        <v>386</v>
      </c>
      <c r="D196" s="7"/>
      <c r="E196" s="5"/>
      <c r="F196" s="68"/>
      <c r="G196" s="60"/>
      <c r="H196" s="114"/>
    </row>
    <row r="197" spans="1:8" s="39" customFormat="1" ht="15" x14ac:dyDescent="0.25">
      <c r="A197" s="50" t="s">
        <v>141</v>
      </c>
      <c r="B197" s="6" t="s">
        <v>578</v>
      </c>
      <c r="C197" s="15" t="s">
        <v>387</v>
      </c>
      <c r="D197" s="7" t="s">
        <v>652</v>
      </c>
      <c r="E197" s="5"/>
      <c r="F197" s="68"/>
      <c r="G197" s="60"/>
      <c r="H197" s="114"/>
    </row>
    <row r="198" spans="1:8" s="39" customFormat="1" ht="15.75" thickBot="1" x14ac:dyDescent="0.3">
      <c r="A198" s="50" t="s">
        <v>142</v>
      </c>
      <c r="B198" s="6" t="s">
        <v>579</v>
      </c>
      <c r="C198" s="15" t="s">
        <v>388</v>
      </c>
      <c r="D198" s="7"/>
      <c r="E198" s="5"/>
      <c r="F198" s="68"/>
      <c r="G198" s="60"/>
      <c r="H198" s="114"/>
    </row>
    <row r="199" spans="1:8" s="39" customFormat="1" ht="72.75" thickBot="1" x14ac:dyDescent="0.3">
      <c r="A199" s="50" t="s">
        <v>143</v>
      </c>
      <c r="B199" s="4" t="s">
        <v>183</v>
      </c>
      <c r="C199" s="15" t="s">
        <v>389</v>
      </c>
      <c r="D199" s="99" t="s">
        <v>643</v>
      </c>
      <c r="E199" s="60"/>
      <c r="F199" s="35">
        <f>F177-F178+F179+F183-F184+F185-F186+F188-F189+F191-F192+F193-F194+F195-F196+F197-F198-F187</f>
        <v>0</v>
      </c>
      <c r="G199" s="124" t="s">
        <v>711</v>
      </c>
      <c r="H199" s="114"/>
    </row>
    <row r="200" spans="1:8" s="39" customFormat="1" ht="15" x14ac:dyDescent="0.25">
      <c r="A200" s="50" t="s">
        <v>144</v>
      </c>
      <c r="B200" s="4" t="s">
        <v>580</v>
      </c>
      <c r="C200" s="15" t="s">
        <v>390</v>
      </c>
      <c r="D200" s="7" t="s">
        <v>90</v>
      </c>
      <c r="E200" s="5"/>
      <c r="F200" s="35">
        <f>F201+F202</f>
        <v>0</v>
      </c>
      <c r="G200" s="60"/>
      <c r="H200" s="114"/>
    </row>
    <row r="201" spans="1:8" s="39" customFormat="1" ht="15" x14ac:dyDescent="0.25">
      <c r="A201" s="50" t="s">
        <v>145</v>
      </c>
      <c r="B201" s="6" t="s">
        <v>65</v>
      </c>
      <c r="C201" s="15" t="s">
        <v>391</v>
      </c>
      <c r="D201" s="7"/>
      <c r="E201" s="5"/>
      <c r="F201" s="68"/>
      <c r="G201" s="60"/>
      <c r="H201" s="114"/>
    </row>
    <row r="202" spans="1:8" s="39" customFormat="1" ht="15" x14ac:dyDescent="0.25">
      <c r="A202" s="50" t="s">
        <v>146</v>
      </c>
      <c r="B202" s="6" t="s">
        <v>236</v>
      </c>
      <c r="C202" s="15" t="s">
        <v>392</v>
      </c>
      <c r="D202" s="7"/>
      <c r="E202" s="5"/>
      <c r="F202" s="68"/>
      <c r="G202" s="60"/>
      <c r="H202" s="114"/>
    </row>
    <row r="203" spans="1:8" s="39" customFormat="1" ht="15" x14ac:dyDescent="0.25">
      <c r="A203" s="50" t="s">
        <v>147</v>
      </c>
      <c r="B203" s="6"/>
      <c r="C203" s="15" t="s">
        <v>393</v>
      </c>
      <c r="D203" s="7"/>
      <c r="E203" s="5"/>
      <c r="F203" s="68"/>
      <c r="G203" s="60"/>
      <c r="H203" s="114"/>
    </row>
    <row r="204" spans="1:8" s="39" customFormat="1" ht="15" x14ac:dyDescent="0.25">
      <c r="A204" s="50" t="s">
        <v>148</v>
      </c>
      <c r="B204" s="4" t="s">
        <v>64</v>
      </c>
      <c r="C204" s="15" t="s">
        <v>394</v>
      </c>
      <c r="D204" s="7" t="s">
        <v>85</v>
      </c>
      <c r="E204" s="5"/>
      <c r="F204" s="35">
        <f>F176+F199-F200</f>
        <v>0</v>
      </c>
      <c r="G204" s="60"/>
      <c r="H204" s="114"/>
    </row>
    <row r="205" spans="1:8" s="39" customFormat="1" ht="15" x14ac:dyDescent="0.25">
      <c r="A205" s="50" t="s">
        <v>149</v>
      </c>
      <c r="B205" s="6" t="s">
        <v>581</v>
      </c>
      <c r="C205" s="15" t="s">
        <v>395</v>
      </c>
      <c r="D205" s="7"/>
      <c r="E205" s="5"/>
      <c r="F205" s="68"/>
      <c r="G205" s="60"/>
      <c r="H205" s="114"/>
    </row>
    <row r="206" spans="1:8" s="39" customFormat="1" ht="15" x14ac:dyDescent="0.25">
      <c r="A206" s="50" t="s">
        <v>150</v>
      </c>
      <c r="B206" s="6" t="s">
        <v>582</v>
      </c>
      <c r="C206" s="15" t="s">
        <v>396</v>
      </c>
      <c r="D206" s="7"/>
      <c r="E206" s="5"/>
      <c r="F206" s="68"/>
      <c r="G206" s="60"/>
      <c r="H206" s="114"/>
    </row>
    <row r="207" spans="1:8" s="39" customFormat="1" ht="15" x14ac:dyDescent="0.25">
      <c r="A207" s="50" t="s">
        <v>151</v>
      </c>
      <c r="B207" s="4" t="s">
        <v>583</v>
      </c>
      <c r="C207" s="15" t="s">
        <v>397</v>
      </c>
      <c r="D207" s="7" t="s">
        <v>86</v>
      </c>
      <c r="E207" s="5"/>
      <c r="F207" s="35">
        <f>F208+F209</f>
        <v>0</v>
      </c>
      <c r="G207" s="60"/>
      <c r="H207" s="114"/>
    </row>
    <row r="208" spans="1:8" s="39" customFormat="1" ht="15" x14ac:dyDescent="0.25">
      <c r="A208" s="50" t="s">
        <v>152</v>
      </c>
      <c r="B208" s="6" t="s">
        <v>235</v>
      </c>
      <c r="C208" s="15" t="s">
        <v>398</v>
      </c>
      <c r="D208" s="7"/>
      <c r="E208" s="5"/>
      <c r="F208" s="68"/>
      <c r="G208" s="60"/>
      <c r="H208" s="114"/>
    </row>
    <row r="209" spans="1:8" s="39" customFormat="1" ht="15" x14ac:dyDescent="0.25">
      <c r="A209" s="50" t="s">
        <v>153</v>
      </c>
      <c r="B209" s="6" t="s">
        <v>236</v>
      </c>
      <c r="C209" s="15" t="s">
        <v>399</v>
      </c>
      <c r="D209" s="7"/>
      <c r="E209" s="5"/>
      <c r="F209" s="68"/>
      <c r="G209" s="60"/>
      <c r="H209" s="114"/>
    </row>
    <row r="210" spans="1:8" s="39" customFormat="1" ht="15" x14ac:dyDescent="0.25">
      <c r="A210" s="50" t="s">
        <v>154</v>
      </c>
      <c r="B210" s="4" t="s">
        <v>66</v>
      </c>
      <c r="C210" s="15" t="s">
        <v>400</v>
      </c>
      <c r="D210" s="7" t="s">
        <v>87</v>
      </c>
      <c r="E210" s="5"/>
      <c r="F210" s="35">
        <f>F205-F206-F207</f>
        <v>0</v>
      </c>
      <c r="G210" s="60"/>
      <c r="H210" s="114"/>
    </row>
    <row r="211" spans="1:8" s="39" customFormat="1" ht="15.75" thickBot="1" x14ac:dyDescent="0.3">
      <c r="A211" s="50" t="s">
        <v>155</v>
      </c>
      <c r="B211" s="6" t="s">
        <v>584</v>
      </c>
      <c r="C211" s="15" t="s">
        <v>401</v>
      </c>
      <c r="D211" s="7"/>
      <c r="E211" s="5"/>
      <c r="F211" s="68"/>
      <c r="G211" s="60"/>
      <c r="H211" s="114"/>
    </row>
    <row r="212" spans="1:8" s="39" customFormat="1" ht="16.5" customHeight="1" thickBot="1" x14ac:dyDescent="0.3">
      <c r="A212" s="50" t="s">
        <v>156</v>
      </c>
      <c r="B212" s="4" t="s">
        <v>185</v>
      </c>
      <c r="C212" s="15" t="s">
        <v>402</v>
      </c>
      <c r="D212" s="7" t="s">
        <v>88</v>
      </c>
      <c r="E212" s="5"/>
      <c r="F212" s="161">
        <f>F204+F210-F211</f>
        <v>0</v>
      </c>
      <c r="G212" s="60"/>
      <c r="H212" s="114"/>
    </row>
    <row r="213" spans="1:8" s="39" customFormat="1" ht="18.75" customHeight="1" thickBot="1" x14ac:dyDescent="0.3">
      <c r="A213" s="50" t="s">
        <v>157</v>
      </c>
      <c r="B213" s="23" t="s">
        <v>186</v>
      </c>
      <c r="C213" s="24" t="s">
        <v>403</v>
      </c>
      <c r="D213" s="25" t="s">
        <v>89</v>
      </c>
      <c r="E213" s="26"/>
      <c r="F213" s="160">
        <f>F176+F199+F205-F206</f>
        <v>0</v>
      </c>
      <c r="G213" s="60"/>
      <c r="H213" s="114"/>
    </row>
    <row r="214" spans="1:8" s="39" customFormat="1" ht="15.75" thickBot="1" x14ac:dyDescent="0.3">
      <c r="A214" s="53"/>
      <c r="B214" s="136" t="s">
        <v>31</v>
      </c>
      <c r="C214" s="137"/>
      <c r="D214" s="20"/>
      <c r="E214" s="2"/>
      <c r="F214" s="111"/>
      <c r="G214" s="117"/>
      <c r="H214" s="114"/>
    </row>
    <row r="215" spans="1:8" s="39" customFormat="1" ht="20.100000000000001" customHeight="1" thickBot="1" x14ac:dyDescent="0.3">
      <c r="A215" s="50"/>
      <c r="B215" s="138" t="s">
        <v>1</v>
      </c>
      <c r="C215" s="139"/>
      <c r="D215" s="27"/>
      <c r="E215" s="28"/>
      <c r="F215" s="91">
        <f>+F4</f>
        <v>45657</v>
      </c>
      <c r="G215" s="117"/>
      <c r="H215" s="114"/>
    </row>
    <row r="216" spans="1:8" s="39" customFormat="1" ht="15" x14ac:dyDescent="0.25">
      <c r="A216" s="50" t="s">
        <v>159</v>
      </c>
      <c r="B216" s="11" t="s">
        <v>190</v>
      </c>
      <c r="C216" s="33" t="s">
        <v>503</v>
      </c>
      <c r="D216" s="21"/>
      <c r="E216" s="12"/>
      <c r="F216" s="68"/>
      <c r="G216" s="118"/>
      <c r="H216" s="114"/>
    </row>
    <row r="217" spans="1:8" s="39" customFormat="1" ht="15" x14ac:dyDescent="0.25">
      <c r="A217" s="50" t="s">
        <v>160</v>
      </c>
      <c r="B217" s="13" t="s">
        <v>191</v>
      </c>
      <c r="C217" s="15" t="s">
        <v>504</v>
      </c>
      <c r="D217" s="22"/>
      <c r="E217" s="14"/>
      <c r="F217" s="68"/>
      <c r="G217" s="118"/>
      <c r="H217" s="114"/>
    </row>
    <row r="218" spans="1:8" s="39" customFormat="1" ht="15" hidden="1" x14ac:dyDescent="0.25">
      <c r="A218" s="50" t="s">
        <v>161</v>
      </c>
      <c r="B218" s="13" t="s">
        <v>648</v>
      </c>
      <c r="C218" s="15" t="s">
        <v>505</v>
      </c>
      <c r="D218" s="22"/>
      <c r="E218" s="14"/>
      <c r="F218" s="97"/>
      <c r="G218" s="118"/>
      <c r="H218" s="114"/>
    </row>
    <row r="219" spans="1:8" s="39" customFormat="1" ht="15" x14ac:dyDescent="0.25">
      <c r="A219" s="50" t="s">
        <v>644</v>
      </c>
      <c r="B219" s="29" t="s">
        <v>646</v>
      </c>
      <c r="C219" s="75" t="s">
        <v>645</v>
      </c>
      <c r="D219" s="30"/>
      <c r="E219" s="31"/>
      <c r="F219" s="71"/>
      <c r="G219" s="118"/>
      <c r="H219" s="114"/>
    </row>
    <row r="220" spans="1:8" s="39" customFormat="1" ht="15.75" thickBot="1" x14ac:dyDescent="0.3">
      <c r="A220" s="50" t="s">
        <v>162</v>
      </c>
      <c r="B220" s="29" t="s">
        <v>163</v>
      </c>
      <c r="C220" s="24" t="s">
        <v>506</v>
      </c>
      <c r="D220" s="30"/>
      <c r="E220" s="31"/>
      <c r="F220" s="84"/>
      <c r="G220" s="118"/>
      <c r="H220" s="114"/>
    </row>
    <row r="221" spans="1:8" ht="15.75" thickBot="1" x14ac:dyDescent="0.3">
      <c r="A221" s="80"/>
      <c r="B221" s="136" t="s">
        <v>16</v>
      </c>
      <c r="C221" s="140"/>
      <c r="D221" s="3"/>
      <c r="E221" s="32"/>
      <c r="F221" s="112"/>
      <c r="G221" s="119"/>
    </row>
    <row r="222" spans="1:8" ht="15.75" thickBot="1" x14ac:dyDescent="0.3">
      <c r="A222" s="80"/>
      <c r="B222" s="138" t="s">
        <v>1</v>
      </c>
      <c r="C222" s="137"/>
      <c r="D222" s="103"/>
      <c r="E222" s="27"/>
      <c r="F222" s="91">
        <f>+F4</f>
        <v>45657</v>
      </c>
      <c r="G222" s="117"/>
    </row>
    <row r="223" spans="1:8" ht="15" x14ac:dyDescent="0.25">
      <c r="A223" s="80" t="s">
        <v>654</v>
      </c>
      <c r="B223" s="141" t="s">
        <v>678</v>
      </c>
      <c r="C223" s="46" t="s">
        <v>343</v>
      </c>
      <c r="D223" s="100"/>
      <c r="E223" s="85"/>
      <c r="F223" s="71"/>
      <c r="G223" s="117"/>
    </row>
    <row r="224" spans="1:8" ht="15" x14ac:dyDescent="0.25">
      <c r="A224" s="80" t="s">
        <v>655</v>
      </c>
      <c r="B224" s="142" t="s">
        <v>686</v>
      </c>
      <c r="C224" s="44" t="s">
        <v>344</v>
      </c>
      <c r="D224" s="99"/>
      <c r="E224" s="86"/>
      <c r="F224" s="71"/>
      <c r="G224" s="117"/>
    </row>
    <row r="225" spans="1:7" ht="15" x14ac:dyDescent="0.25">
      <c r="A225" s="80" t="s">
        <v>656</v>
      </c>
      <c r="B225" s="81" t="s">
        <v>679</v>
      </c>
      <c r="C225" s="44" t="s">
        <v>345</v>
      </c>
      <c r="D225" s="99"/>
      <c r="E225" s="86"/>
      <c r="F225" s="71"/>
      <c r="G225" s="117"/>
    </row>
    <row r="226" spans="1:7" ht="17.25" x14ac:dyDescent="0.25">
      <c r="A226" s="80" t="s">
        <v>657</v>
      </c>
      <c r="B226" s="142" t="s">
        <v>687</v>
      </c>
      <c r="C226" s="44" t="s">
        <v>346</v>
      </c>
      <c r="D226" s="99"/>
      <c r="E226" s="86"/>
      <c r="F226" s="71"/>
      <c r="G226" s="117"/>
    </row>
    <row r="227" spans="1:7" ht="15" x14ac:dyDescent="0.25">
      <c r="A227" s="80" t="s">
        <v>658</v>
      </c>
      <c r="B227" s="142" t="s">
        <v>681</v>
      </c>
      <c r="C227" s="44" t="s">
        <v>347</v>
      </c>
      <c r="D227" s="99"/>
      <c r="E227" s="86"/>
      <c r="F227" s="71"/>
      <c r="G227" s="117"/>
    </row>
    <row r="228" spans="1:7" ht="15" x14ac:dyDescent="0.25">
      <c r="A228" s="80" t="s">
        <v>659</v>
      </c>
      <c r="B228" s="143" t="s">
        <v>680</v>
      </c>
      <c r="C228" s="45" t="s">
        <v>348</v>
      </c>
      <c r="D228" s="99"/>
      <c r="E228" s="86"/>
      <c r="F228" s="71"/>
      <c r="G228" s="117"/>
    </row>
    <row r="229" spans="1:7" ht="15" x14ac:dyDescent="0.25">
      <c r="A229" s="80" t="s">
        <v>660</v>
      </c>
      <c r="B229" s="143" t="s">
        <v>682</v>
      </c>
      <c r="C229" s="45" t="s">
        <v>349</v>
      </c>
      <c r="D229" s="99"/>
      <c r="E229" s="86"/>
      <c r="F229" s="71"/>
      <c r="G229" s="117"/>
    </row>
    <row r="230" spans="1:7" ht="15" x14ac:dyDescent="0.25">
      <c r="A230" s="80" t="s">
        <v>661</v>
      </c>
      <c r="B230" s="143" t="s">
        <v>683</v>
      </c>
      <c r="C230" s="45" t="s">
        <v>350</v>
      </c>
      <c r="D230" s="99"/>
      <c r="E230" s="86"/>
      <c r="F230" s="71"/>
      <c r="G230" s="117"/>
    </row>
    <row r="231" spans="1:7" ht="15" x14ac:dyDescent="0.25">
      <c r="A231" s="80" t="s">
        <v>662</v>
      </c>
      <c r="B231" s="143" t="s">
        <v>685</v>
      </c>
      <c r="C231" s="45" t="s">
        <v>351</v>
      </c>
      <c r="D231" s="99"/>
      <c r="E231" s="87"/>
      <c r="F231" s="71"/>
      <c r="G231" s="117"/>
    </row>
    <row r="232" spans="1:7" ht="15" x14ac:dyDescent="0.25">
      <c r="A232" s="80" t="s">
        <v>663</v>
      </c>
      <c r="B232" s="143" t="s">
        <v>684</v>
      </c>
      <c r="C232" s="45" t="s">
        <v>352</v>
      </c>
      <c r="D232" s="101"/>
      <c r="E232" s="86"/>
      <c r="F232" s="71"/>
      <c r="G232" s="117"/>
    </row>
    <row r="233" spans="1:7" ht="15" x14ac:dyDescent="0.25">
      <c r="A233" s="130" t="s">
        <v>664</v>
      </c>
      <c r="B233" s="142" t="s">
        <v>665</v>
      </c>
      <c r="C233" s="44" t="s">
        <v>353</v>
      </c>
      <c r="D233" s="99"/>
      <c r="E233" s="86"/>
      <c r="F233" s="68"/>
      <c r="G233" s="131"/>
    </row>
    <row r="234" spans="1:7" ht="15" hidden="1" x14ac:dyDescent="0.25">
      <c r="A234" s="126" t="s">
        <v>666</v>
      </c>
      <c r="B234" s="144" t="s">
        <v>668</v>
      </c>
      <c r="C234" s="128" t="s">
        <v>354</v>
      </c>
      <c r="D234" s="101"/>
      <c r="E234" s="86"/>
      <c r="F234" s="129"/>
      <c r="G234" s="117"/>
    </row>
    <row r="235" spans="1:7" ht="17.25" hidden="1" thickBot="1" x14ac:dyDescent="0.3">
      <c r="A235" s="127" t="s">
        <v>667</v>
      </c>
      <c r="B235" s="82" t="s">
        <v>670</v>
      </c>
      <c r="C235" s="83" t="s">
        <v>355</v>
      </c>
      <c r="D235" s="102"/>
      <c r="E235" s="88"/>
      <c r="F235" s="84"/>
      <c r="G235" s="117"/>
    </row>
    <row r="236" spans="1:7" x14ac:dyDescent="0.2">
      <c r="A236" s="48"/>
    </row>
  </sheetData>
  <sheetProtection algorithmName="SHA-512" hashValue="NjXjy3GEpeHbMX+FD5CkSHX/4KlQRwog4uaeirGl+ft/s3mPGFZ8BgrDT5M71nRhcr2xJUQwAzlhEFL2d3LBag==" saltValue="IyQku/i7ukcD83al6zK4vw==" spinCount="100000" sheet="1" objects="1" scenarios="1"/>
  <mergeCells count="8">
    <mergeCell ref="G76:G77"/>
    <mergeCell ref="G141:G142"/>
    <mergeCell ref="C141:C142"/>
    <mergeCell ref="E141:E142"/>
    <mergeCell ref="C3:C4"/>
    <mergeCell ref="E3:E4"/>
    <mergeCell ref="C76:C77"/>
    <mergeCell ref="E76:E77"/>
  </mergeCells>
  <phoneticPr fontId="0" type="noConversion"/>
  <printOptions horizontalCentered="1"/>
  <pageMargins left="0.59055118110236227" right="0.59055118110236227" top="0.51181102362204722" bottom="0.51181102362204722" header="0.27559055118110237" footer="0.27559055118110237"/>
  <pageSetup paperSize="9" scale="66" fitToHeight="3" orientation="portrait" r:id="rId1"/>
  <headerFooter alignWithMargins="0">
    <oddFooter xml:space="preserve">&amp;L  Monitoring BD+SVJ  PÚ, &amp;A&amp;C &amp;P </oddFooter>
  </headerFooter>
  <rowBreaks count="3" manualBreakCount="3">
    <brk id="75" max="16383" man="1"/>
    <brk id="140" max="16383" man="1"/>
    <brk id="190" min="1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7</vt:i4>
      </vt:variant>
    </vt:vector>
  </HeadingPairs>
  <TitlesOfParts>
    <vt:vector size="9" baseType="lpstr">
      <vt:lpstr>POKYNY PRO VYPLNĚNÍ</vt:lpstr>
      <vt:lpstr>EKONOMICKÉ ÚDAJE </vt:lpstr>
      <vt:lpstr>EHKData_PUBDPlna</vt:lpstr>
      <vt:lpstr>EHKInfo_PUBDPlna</vt:lpstr>
      <vt:lpstr>'EKONOMICKÉ ÚDAJE '!Názvy_tisku</vt:lpstr>
      <vt:lpstr>'EKONOMICKÉ ÚDAJE '!Oblast_tisku</vt:lpstr>
      <vt:lpstr>'POKYNY PRO VYPLNĚNÍ'!Oblast_tisku</vt:lpstr>
      <vt:lpstr>Příloha_C___verze_z_XX.YY._2003</vt:lpstr>
      <vt:lpstr>v_tis_Kč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C  BDaSVJ, monitoring - verze 001_12</dc:title>
  <dc:creator>M.Justoňová</dc:creator>
  <dc:description>platná od 1.1.2018</dc:description>
  <cp:lastModifiedBy>Marta</cp:lastModifiedBy>
  <cp:lastPrinted>2004-01-20T11:38:16Z</cp:lastPrinted>
  <dcterms:created xsi:type="dcterms:W3CDTF">2002-02-21T15:04:46Z</dcterms:created>
  <dcterms:modified xsi:type="dcterms:W3CDTF">2023-12-18T15:33:26Z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1311813609</vt:i4>
  </property>
  <property fmtid="{D5CDD505-2E9C-101B-9397-08002B2CF9AE}" pid="3" name="_EmailSubject">
    <vt:lpwstr>importy EHK</vt:lpwstr>
  </property>
  <property fmtid="{D5CDD505-2E9C-101B-9397-08002B2CF9AE}" pid="4" name="_AuthorEmail">
    <vt:lpwstr>vavra@sinte.cz</vt:lpwstr>
  </property>
  <property fmtid="{D5CDD505-2E9C-101B-9397-08002B2CF9AE}" pid="5" name="_AuthorEmailDisplayName">
    <vt:lpwstr>Jan Vávra</vt:lpwstr>
  </property>
  <property fmtid="{D5CDD505-2E9C-101B-9397-08002B2CF9AE}" pid="6" name="_PreviousAdHocReviewCycleID">
    <vt:i4>-158419499</vt:i4>
  </property>
  <property fmtid="{D5CDD505-2E9C-101B-9397-08002B2CF9AE}" pid="7" name="_ReviewingToolsShownOnce">
    <vt:lpwstr/>
  </property>
</Properties>
</file>