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DATA\Marta\CMZRB\Import\2024\Monitoring 2004\"/>
    </mc:Choice>
  </mc:AlternateContent>
  <workbookProtection workbookAlgorithmName="SHA-512" workbookHashValue="RDBFTBUxqLtcNCILv8E4WmUtk/+XyWhA/BYy3waL2wGd1Lay5DH9y77Kt1eRVGzF1iiBonReadAq3YOoqE395w==" workbookSaltValue="Y4n54R4crxUjmaVn7beTuQ==" workbookSpinCount="100000" lockStructure="1"/>
  <bookViews>
    <workbookView xWindow="1035" yWindow="1500" windowWidth="10365" windowHeight="5745"/>
  </bookViews>
  <sheets>
    <sheet name="POKYNY PRO VYPLNĚNÍ" sheetId="14" r:id="rId1"/>
    <sheet name="JUS-MINI" sheetId="8" state="hidden" r:id="rId2"/>
    <sheet name="JUN-MINI" sheetId="41736" state="hidden" r:id="rId3"/>
    <sheet name="JUN-STANDARD" sheetId="4436" r:id="rId4"/>
  </sheets>
  <definedNames>
    <definedName name="EHKData_JUNMini">'JUN-MINI'!$A$4:$L$44</definedName>
    <definedName name="EHKData_JUNStan">'JUN-STANDARD'!$A$4:$F$67</definedName>
    <definedName name="EHKData_JUSMini">'JUS-MINI'!$A$4:$H$36</definedName>
    <definedName name="EHKData_JUSStan">#REF!</definedName>
    <definedName name="EHKInfo_JUNMini">'JUN-MINI'!$F$2:$L$3</definedName>
    <definedName name="EHKInfo_JUNStan">'JUN-STANDARD'!$F$2:$F$3</definedName>
    <definedName name="EHKInfo_JUSMini">'JUS-MINI'!$F$2:$H$3</definedName>
    <definedName name="EHKInfo_JUSStan">#REF!</definedName>
    <definedName name="_xlnm.Print_Area" localSheetId="2">'JUN-MINI'!$A$2:$D$44</definedName>
    <definedName name="_xlnm.Print_Area" localSheetId="3">'JUN-STANDARD'!$B$1:$F$67</definedName>
    <definedName name="_xlnm.Print_Area" localSheetId="1">'JUS-MINI'!$A$1:$D$36</definedName>
    <definedName name="_xlnm.Print_Area" localSheetId="0">'POKYNY PRO VYPLNĚNÍ'!$A$1:$H$24</definedName>
  </definedNames>
  <calcPr calcId="162913"/>
</workbook>
</file>

<file path=xl/calcChain.xml><?xml version="1.0" encoding="utf-8"?>
<calcChain xmlns="http://schemas.openxmlformats.org/spreadsheetml/2006/main">
  <c r="L29" i="41736" l="1"/>
  <c r="L43" i="41736" s="1"/>
  <c r="L36" i="41736"/>
  <c r="L23" i="41736"/>
  <c r="L7" i="41736"/>
  <c r="L4" i="41736" s="1"/>
  <c r="L22" i="41736" s="1"/>
  <c r="L21" i="41736" s="1"/>
  <c r="K29" i="41736"/>
  <c r="K36" i="41736"/>
  <c r="K23" i="41736"/>
  <c r="K7" i="41736"/>
  <c r="K4" i="41736" s="1"/>
  <c r="J29" i="41736"/>
  <c r="J43" i="41736" s="1"/>
  <c r="J36" i="41736"/>
  <c r="J23" i="41736"/>
  <c r="J7" i="41736"/>
  <c r="J4" i="41736" s="1"/>
  <c r="J22" i="41736" s="1"/>
  <c r="J21" i="41736" s="1"/>
  <c r="F7" i="41736"/>
  <c r="H7" i="41736"/>
  <c r="H4" i="41736" s="1"/>
  <c r="H22" i="41736" s="1"/>
  <c r="H21" i="41736" s="1"/>
  <c r="I7" i="41736"/>
  <c r="I4" i="41736" s="1"/>
  <c r="I22" i="41736" s="1"/>
  <c r="I21" i="41736" s="1"/>
  <c r="H23" i="41736"/>
  <c r="I23" i="41736"/>
  <c r="H29" i="41736"/>
  <c r="I29" i="41736"/>
  <c r="H36" i="41736"/>
  <c r="I36" i="41736"/>
  <c r="I43" i="41736" s="1"/>
  <c r="H43" i="41736"/>
  <c r="G7" i="41736"/>
  <c r="G4" i="41736" s="1"/>
  <c r="G22" i="41736" s="1"/>
  <c r="G21" i="41736" s="1"/>
  <c r="G23" i="41736"/>
  <c r="G29" i="41736"/>
  <c r="G36" i="41736"/>
  <c r="G43" i="41736" s="1"/>
  <c r="F36" i="41736"/>
  <c r="F29" i="41736"/>
  <c r="F4" i="41736"/>
  <c r="F22" i="41736" s="1"/>
  <c r="F21" i="41736" s="1"/>
  <c r="F43" i="41736"/>
  <c r="F23" i="41736"/>
  <c r="F47" i="4436"/>
  <c r="F61" i="4436" s="1"/>
  <c r="F67" i="4436" s="1"/>
  <c r="F54" i="4436"/>
  <c r="F7" i="4436"/>
  <c r="H47" i="4436"/>
  <c r="H54" i="4436"/>
  <c r="H41" i="4436"/>
  <c r="H38" i="4436"/>
  <c r="H35" i="4436"/>
  <c r="H7" i="4436"/>
  <c r="H18" i="4436"/>
  <c r="H24" i="4436"/>
  <c r="H27" i="4436"/>
  <c r="H23" i="4436" s="1"/>
  <c r="H4" i="4436" s="1"/>
  <c r="G47" i="4436"/>
  <c r="G54" i="4436"/>
  <c r="G41" i="4436"/>
  <c r="G38" i="4436"/>
  <c r="G35" i="4436"/>
  <c r="G7" i="4436"/>
  <c r="G18" i="4436"/>
  <c r="G24" i="4436"/>
  <c r="G27" i="4436"/>
  <c r="F18" i="4436"/>
  <c r="F24" i="4436"/>
  <c r="F27" i="4436"/>
  <c r="F35" i="4436"/>
  <c r="F38" i="4436"/>
  <c r="F34" i="4436"/>
  <c r="F41" i="4436"/>
  <c r="H25" i="8"/>
  <c r="H29" i="8"/>
  <c r="H35" i="8" s="1"/>
  <c r="G25" i="8"/>
  <c r="G35" i="8" s="1"/>
  <c r="G29" i="8"/>
  <c r="F25" i="8"/>
  <c r="F29" i="8"/>
  <c r="H20" i="8"/>
  <c r="G20" i="8"/>
  <c r="F20" i="8"/>
  <c r="H6" i="8"/>
  <c r="H4" i="8" s="1"/>
  <c r="H19" i="8" s="1"/>
  <c r="H18" i="8" s="1"/>
  <c r="G6" i="8"/>
  <c r="G4" i="8" s="1"/>
  <c r="G19" i="8" s="1"/>
  <c r="G18" i="8" s="1"/>
  <c r="F6" i="8"/>
  <c r="F4" i="8" s="1"/>
  <c r="F19" i="8" l="1"/>
  <c r="F18" i="8" s="1"/>
  <c r="F23" i="4436"/>
  <c r="F4" i="4436" s="1"/>
  <c r="H34" i="4436"/>
  <c r="H33" i="4436" s="1"/>
  <c r="K43" i="41736"/>
  <c r="H32" i="4436"/>
  <c r="H31" i="4436" s="1"/>
  <c r="F33" i="4436"/>
  <c r="F32" i="4436"/>
  <c r="F31" i="4436" s="1"/>
  <c r="F35" i="8"/>
  <c r="G23" i="4436"/>
  <c r="G4" i="4436" s="1"/>
  <c r="G34" i="4436"/>
  <c r="G33" i="4436" s="1"/>
  <c r="H61" i="4436"/>
  <c r="K22" i="41736"/>
  <c r="K21" i="41736" s="1"/>
  <c r="G61" i="4436"/>
  <c r="G32" i="4436" l="1"/>
  <c r="G31" i="4436" s="1"/>
</calcChain>
</file>

<file path=xl/sharedStrings.xml><?xml version="1.0" encoding="utf-8"?>
<sst xmlns="http://schemas.openxmlformats.org/spreadsheetml/2006/main" count="386" uniqueCount="252">
  <si>
    <t>Zásoby</t>
  </si>
  <si>
    <t xml:space="preserve">   materiál</t>
  </si>
  <si>
    <t xml:space="preserve">   zboží</t>
  </si>
  <si>
    <t xml:space="preserve">   výrobky a nedok výroba</t>
  </si>
  <si>
    <t>Pohledávky</t>
  </si>
  <si>
    <t>Závazky</t>
  </si>
  <si>
    <t>Podrozvahové závazky</t>
  </si>
  <si>
    <t>Nákladové úroky</t>
  </si>
  <si>
    <t>Uplatněné odpisy</t>
  </si>
  <si>
    <t>Nehmotný investiční majetek</t>
  </si>
  <si>
    <t>Hmotný investiční majetek</t>
  </si>
  <si>
    <t>Peníze a ceniny</t>
  </si>
  <si>
    <t>Bankovní účty</t>
  </si>
  <si>
    <t>Majetkové cenné papíry a vklady</t>
  </si>
  <si>
    <t>Ostatní finanční majetek</t>
  </si>
  <si>
    <t>Opravné položky k nabytému majetku (aktivní)</t>
  </si>
  <si>
    <t>Cizí zdroje</t>
  </si>
  <si>
    <t>Rezervy</t>
  </si>
  <si>
    <t>Úvěry</t>
  </si>
  <si>
    <t>Opravné položky k nabytému majetku (pasivní)</t>
  </si>
  <si>
    <t>Vlastní kapitál</t>
  </si>
  <si>
    <t xml:space="preserve">   ostatní</t>
  </si>
  <si>
    <t xml:space="preserve">   pozemky</t>
  </si>
  <si>
    <t xml:space="preserve">   stavby</t>
  </si>
  <si>
    <t xml:space="preserve">   stroje a zařízení</t>
  </si>
  <si>
    <t xml:space="preserve">   z obchodního styku</t>
  </si>
  <si>
    <t xml:space="preserve">      krátkodobé</t>
  </si>
  <si>
    <t xml:space="preserve">      dlouhodobé</t>
  </si>
  <si>
    <t xml:space="preserve">   krátkodobé</t>
  </si>
  <si>
    <t xml:space="preserve">   dlouhodobé</t>
  </si>
  <si>
    <t>Příjmy celkem</t>
  </si>
  <si>
    <t>Prodej zboží, výrobků a služeb</t>
  </si>
  <si>
    <t>Ostatní příjmy</t>
  </si>
  <si>
    <t>Uzávěrková úprava příjmů</t>
  </si>
  <si>
    <t>Výdaje celkem</t>
  </si>
  <si>
    <t>Nákup materiálu a zboží</t>
  </si>
  <si>
    <t>Mzdy</t>
  </si>
  <si>
    <t>Platby pojistného</t>
  </si>
  <si>
    <t>Provozní režie</t>
  </si>
  <si>
    <t>Uzávěrková úprava výdajů</t>
  </si>
  <si>
    <t>Rozdíl příjmů a výdajů</t>
  </si>
  <si>
    <t>SJU14</t>
  </si>
  <si>
    <t>SJU21</t>
  </si>
  <si>
    <t>SJU22</t>
  </si>
  <si>
    <t>SJU23</t>
  </si>
  <si>
    <t>SJU24</t>
  </si>
  <si>
    <t>SJU25</t>
  </si>
  <si>
    <t>SJU26</t>
  </si>
  <si>
    <t>SJU27</t>
  </si>
  <si>
    <t>SJU28</t>
  </si>
  <si>
    <t>SJU29</t>
  </si>
  <si>
    <t>SJU36</t>
  </si>
  <si>
    <t>SJU37</t>
  </si>
  <si>
    <t>SJU40</t>
  </si>
  <si>
    <t>SJU41</t>
  </si>
  <si>
    <t>SJU42</t>
  </si>
  <si>
    <t>SJU43</t>
  </si>
  <si>
    <t>SJU44</t>
  </si>
  <si>
    <t>SJU45</t>
  </si>
  <si>
    <t>SJU46</t>
  </si>
  <si>
    <t>SJU47</t>
  </si>
  <si>
    <t>SJU48</t>
  </si>
  <si>
    <t>SJU49</t>
  </si>
  <si>
    <t>SJU50</t>
  </si>
  <si>
    <t>SJU51</t>
  </si>
  <si>
    <t>SJU56</t>
  </si>
  <si>
    <t>SJU01</t>
  </si>
  <si>
    <t>SJU02</t>
  </si>
  <si>
    <t>SJU03</t>
  </si>
  <si>
    <t>SJU04</t>
  </si>
  <si>
    <t>SJU05</t>
  </si>
  <si>
    <t>SJU06</t>
  </si>
  <si>
    <t>SJU07</t>
  </si>
  <si>
    <t>SJU08</t>
  </si>
  <si>
    <t>SJU09</t>
  </si>
  <si>
    <t>Krátkod. pohledávky po lh. splatnosti nad 180 dnů</t>
  </si>
  <si>
    <t>řádek</t>
  </si>
  <si>
    <t>číslo</t>
  </si>
  <si>
    <t>vzorce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</si>
  <si>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</si>
  <si>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</si>
  <si>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</si>
  <si>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</si>
  <si>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</si>
  <si>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</si>
  <si>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</si>
  <si>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</si>
  <si>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</si>
  <si>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 xml:space="preserve">Majetek celkem (Aktiva) </t>
  </si>
  <si>
    <t>Závazky a jmění (Pasiva)</t>
  </si>
  <si>
    <t>ř. 33+34</t>
  </si>
  <si>
    <t>ř. 45 až 49</t>
  </si>
  <si>
    <t>ř. 4 až 7</t>
  </si>
  <si>
    <t>ř. 16+17</t>
  </si>
  <si>
    <t>ř. 1 - 17</t>
  </si>
  <si>
    <t>ř. 18 až 21</t>
  </si>
  <si>
    <t>ř. 23 až 25</t>
  </si>
  <si>
    <t>ř. 27 až 31</t>
  </si>
  <si>
    <t>ř. 22 - 26</t>
  </si>
  <si>
    <t>ř. 2+3+ 8 až 14</t>
  </si>
  <si>
    <t>Minulost</t>
  </si>
  <si>
    <t>NJU01</t>
  </si>
  <si>
    <t>NJU02</t>
  </si>
  <si>
    <t>ř. 2+3+4+9 až 17</t>
  </si>
  <si>
    <t>NJU03</t>
  </si>
  <si>
    <t>Dlouhodobý nehmotný majetek</t>
  </si>
  <si>
    <t>NJU04</t>
  </si>
  <si>
    <t>Drobný dlouhodobý nehmotný majetek</t>
  </si>
  <si>
    <t>NJU05</t>
  </si>
  <si>
    <t>Dlouhodobý hmotný majetek</t>
  </si>
  <si>
    <t>ř. 5 až 8</t>
  </si>
  <si>
    <t>NJU06</t>
  </si>
  <si>
    <t>NJU07</t>
  </si>
  <si>
    <t>NJU08</t>
  </si>
  <si>
    <t>NJU09</t>
  </si>
  <si>
    <t>NJU10</t>
  </si>
  <si>
    <t>NJU11</t>
  </si>
  <si>
    <t>Peníze v hotovosti</t>
  </si>
  <si>
    <t>NJU12</t>
  </si>
  <si>
    <t>Peníze na bankovních účtech</t>
  </si>
  <si>
    <t>NJU13</t>
  </si>
  <si>
    <t>Cenné papíry a peněžní vklady</t>
  </si>
  <si>
    <t>NJU14</t>
  </si>
  <si>
    <t>NJU15</t>
  </si>
  <si>
    <t>Ceniny</t>
  </si>
  <si>
    <t>NJU16</t>
  </si>
  <si>
    <t>NJU21</t>
  </si>
  <si>
    <t>NJU28</t>
  </si>
  <si>
    <t>Opravné položky k úplatně nabytému majetku (aktivní)</t>
  </si>
  <si>
    <t>NJU29</t>
  </si>
  <si>
    <t>ř. 19+20</t>
  </si>
  <si>
    <t>NJU30</t>
  </si>
  <si>
    <t>ř. 1-20</t>
  </si>
  <si>
    <t>NJU31</t>
  </si>
  <si>
    <t>ř. 21 až 25</t>
  </si>
  <si>
    <t>NJU32</t>
  </si>
  <si>
    <t>Závazky (bez úvěrů a půjček)</t>
  </si>
  <si>
    <t>NJU39</t>
  </si>
  <si>
    <t>Úvěry a půjčky</t>
  </si>
  <si>
    <t>NJU42</t>
  </si>
  <si>
    <t>Opravné položky k úplatně nabytému majetku (pasivní)</t>
  </si>
  <si>
    <t>NJU43</t>
  </si>
  <si>
    <t>Zákonné rezervy</t>
  </si>
  <si>
    <t>NJU44</t>
  </si>
  <si>
    <t>Časové rozlišení</t>
  </si>
  <si>
    <t>NJU45</t>
  </si>
  <si>
    <t>ř. 27 až 32</t>
  </si>
  <si>
    <t>NJU46</t>
  </si>
  <si>
    <t>Příjmy z prodeje zboží, výrobků a služeb</t>
  </si>
  <si>
    <t>NJU47</t>
  </si>
  <si>
    <t>NJU48</t>
  </si>
  <si>
    <t>NJU49</t>
  </si>
  <si>
    <t>NJU50</t>
  </si>
  <si>
    <t>NJU52</t>
  </si>
  <si>
    <t>Započtené příjmy</t>
  </si>
  <si>
    <t>NJU53</t>
  </si>
  <si>
    <t>ř. 34 až 39</t>
  </si>
  <si>
    <t>NJU54</t>
  </si>
  <si>
    <t>NJU55</t>
  </si>
  <si>
    <t>Ostatní výdaje</t>
  </si>
  <si>
    <t>NJU56</t>
  </si>
  <si>
    <t>NJU57</t>
  </si>
  <si>
    <t>NJU58</t>
  </si>
  <si>
    <t>NJU60</t>
  </si>
  <si>
    <t>Započtené výdaje</t>
  </si>
  <si>
    <t>NJU61</t>
  </si>
  <si>
    <t>ř. 26 - 33</t>
  </si>
  <si>
    <t>NJU66</t>
  </si>
  <si>
    <t>Plán</t>
  </si>
  <si>
    <t xml:space="preserve">Hmotný majetek v ocenění od 3 000 Kč do 40 000 Kč </t>
  </si>
  <si>
    <t>ř. 16 až 19</t>
  </si>
  <si>
    <t>NJU17</t>
  </si>
  <si>
    <t>NJU18</t>
  </si>
  <si>
    <t>NJU19</t>
  </si>
  <si>
    <t>NJU20</t>
  </si>
  <si>
    <t>ř. 21+24</t>
  </si>
  <si>
    <t>NJU22</t>
  </si>
  <si>
    <t>ř. 22+23</t>
  </si>
  <si>
    <t>NJU23</t>
  </si>
  <si>
    <t>NJU24</t>
  </si>
  <si>
    <t>NJU25</t>
  </si>
  <si>
    <t>ř. 25+26</t>
  </si>
  <si>
    <t>NJU26</t>
  </si>
  <si>
    <t>NJU27</t>
  </si>
  <si>
    <t>ř.29+30</t>
  </si>
  <si>
    <t>ř.1 - 30</t>
  </si>
  <si>
    <t>ř.31+38+41+42+43</t>
  </si>
  <si>
    <t>ř.32+35</t>
  </si>
  <si>
    <t>NJU33</t>
  </si>
  <si>
    <t>NJU34</t>
  </si>
  <si>
    <t>NJU35</t>
  </si>
  <si>
    <t>NJU36</t>
  </si>
  <si>
    <t>ř.36+37</t>
  </si>
  <si>
    <t>NJU37</t>
  </si>
  <si>
    <t>NJU38</t>
  </si>
  <si>
    <t>ř.39+40</t>
  </si>
  <si>
    <t>NJU40</t>
  </si>
  <si>
    <t>NJU41</t>
  </si>
  <si>
    <t>56</t>
  </si>
  <si>
    <t>57</t>
  </si>
  <si>
    <t>58</t>
  </si>
  <si>
    <t>ř. 44 - 51</t>
  </si>
  <si>
    <t>59</t>
  </si>
  <si>
    <t>NJU63</t>
  </si>
  <si>
    <t>60</t>
  </si>
  <si>
    <t>NJU64</t>
  </si>
  <si>
    <t>61</t>
  </si>
  <si>
    <t>NJU65</t>
  </si>
  <si>
    <t>62</t>
  </si>
  <si>
    <t>63</t>
  </si>
  <si>
    <t>Výdaje za nákup materiálu a zboží</t>
  </si>
  <si>
    <t>Výkaz Jednoduché účetnictví Minimální varianta</t>
  </si>
  <si>
    <t>Výkaz s platností před rokem 2001</t>
  </si>
  <si>
    <t>Výkaz s platností od roku 2001</t>
  </si>
  <si>
    <t xml:space="preserve">Peníze v hotovosti </t>
  </si>
  <si>
    <t xml:space="preserve">   ostatní </t>
  </si>
  <si>
    <t xml:space="preserve"> </t>
  </si>
  <si>
    <t xml:space="preserve">
Vyplněný soubor přejmenuje do následujícího tvaru názvu:</t>
  </si>
  <si>
    <t>NJU62</t>
  </si>
  <si>
    <t>ř.2+3+4+9+10+11+12+13+14+15+20+27</t>
  </si>
  <si>
    <t xml:space="preserve">  z toho Mzdy</t>
  </si>
  <si>
    <t xml:space="preserve">             Platby pojistného</t>
  </si>
  <si>
    <t xml:space="preserve">             Provozní režie</t>
  </si>
  <si>
    <t>ř. 52+53</t>
  </si>
  <si>
    <t>v Kč</t>
  </si>
  <si>
    <t>Příjmy celkem (bez započtených)</t>
  </si>
  <si>
    <t>Výdaje celkem (bez započtených)</t>
  </si>
  <si>
    <t>Započtené příjmy nebo položky upravující základ daně</t>
  </si>
  <si>
    <t>Započtené výdaje nebo položky upravující základ daně</t>
  </si>
  <si>
    <t>Ostatní finanční majetek (úvěry a půjčky poskytnuté,….)</t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</si>
  <si>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</si>
  <si>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>Upozorňujeme, že pokud odeslaná data nebudou vyplněna v aktuální verzi přílohy, je banka oprávněna vyžádat si data od klienta znovu, vyplněná v aktuální verzi přílohy.</t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</si>
  <si>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Kč.</t>
    </r>
  </si>
  <si>
    <t xml:space="preserve">Před vyplněním přílohy je v zájmu klienta zkontrolovat, zda verze přílohy, kterou si stáhl z webových stránek banky, kterou  hodlá vyplnit     a odeslat bance odpovídá verzi přílohy, která je v den odesílání zveřejněna na webových stránkách banky. </t>
  </si>
  <si>
    <t>Pokyny pro vyplnění informací o ekonomické situaci - monitoring</t>
  </si>
  <si>
    <t xml:space="preserve">Ekonomické údaje zpracuje za období, pro které je povinen plnit informační povinnost podle uzavřené smlouvy s bankou. </t>
  </si>
  <si>
    <t>Poznámka / platnost výkazů</t>
  </si>
  <si>
    <t>NJU67</t>
  </si>
  <si>
    <t>Základ daně</t>
  </si>
  <si>
    <t>64</t>
  </si>
  <si>
    <t>ř. 58+50-57</t>
  </si>
  <si>
    <t xml:space="preserve">"Daňová evidence"  </t>
  </si>
  <si>
    <t>IČ / RČ:</t>
  </si>
  <si>
    <t>Období</t>
  </si>
  <si>
    <t>Název / jméno klienta:</t>
  </si>
  <si>
    <t>Průměrný počet zaměstnanců klienta po přepočtu na plný pracovní úvazek</t>
  </si>
  <si>
    <t>V případě, že se období klienta nekryje s obdobím kalendářního roku, klient přepíše v záhlaví tabulek data počátku a konce účetního období.</t>
  </si>
  <si>
    <r>
      <t>Klient_JU_ddmmrr.xls (</t>
    </r>
    <r>
      <rPr>
        <i/>
        <sz val="11"/>
        <rFont val="Arial"/>
        <family val="2"/>
      </rPr>
      <t>klient</t>
    </r>
    <r>
      <rPr>
        <sz val="11"/>
        <rFont val="Arial"/>
        <family val="2"/>
      </rPr>
      <t xml:space="preserve"> 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JAN_NOVY_JU_150117.xls</t>
    </r>
    <r>
      <rPr>
        <sz val="11"/>
        <rFont val="Arial"/>
        <family val="2"/>
      </rPr>
      <t>)).</t>
    </r>
  </si>
  <si>
    <t>??.??. - Nastavte počátek účetního období</t>
  </si>
  <si>
    <t>??.??. - Nastavte konec účetního období</t>
  </si>
  <si>
    <t>Verze  001_10 platná od  1.1. 2025</t>
  </si>
  <si>
    <r>
      <t xml:space="preserve">Příloha D </t>
    </r>
    <r>
      <rPr>
        <b/>
        <sz val="12"/>
        <color indexed="10"/>
        <rFont val="Arial CE"/>
        <family val="2"/>
        <charset val="238"/>
      </rPr>
      <t>- verze 001_10 platná od 1.1.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</si>
</sst>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4"/>
      <name val="Arial CE"/>
      <family val="2"/>
      <charset val="238"/>
    </font>
    <font>
      <sz val="10"/>
      <color indexed="9"/>
      <name val="Arial CE"/>
      <family val="2"/>
      <charset val="238"/>
    </font>
    <font>
      <sz val="11"/>
      <name val="Arial"/>
      <family val="2"/>
    </font>
    <font>
      <i/>
      <sz val="11"/>
      <name val="Arial"/>
      <family val="2"/>
    </font>
    <font>
      <sz val="11"/>
      <name val="Arial CE"/>
      <charset val="238"/>
    </font>
    <font>
      <b/>
      <sz val="14"/>
      <name val="Arial"/>
      <family val="2"/>
    </font>
    <font>
      <b/>
      <sz val="18"/>
      <name val="Arial CE"/>
      <family val="2"/>
      <charset val="238"/>
    </font>
    <font>
      <b/>
      <sz val="11"/>
      <name val="Arial"/>
      <family val="2"/>
    </font>
    <font>
      <sz val="11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10"/>
      <name val="Arial"/>
      <family val="2"/>
    </font>
    <font>
      <b/>
      <sz val="12"/>
      <color indexed="12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 CE"/>
      <charset val="238"/>
    </font>
    <font>
      <b/>
      <sz val="11"/>
      <name val="Arial CE"/>
      <family val="2"/>
      <charset val="238"/>
    </font>
    <font>
      <u/>
      <sz val="11"/>
      <color indexed="12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0" fillId="0" borderId="1" xfId="0" applyFill="1" applyBorder="1"/>
    <xf numFmtId="0" fontId="0" fillId="0" borderId="2" xfId="0" applyFill="1" applyBorder="1"/>
    <xf numFmtId="49" fontId="0" fillId="0" borderId="0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Border="1"/>
    <xf numFmtId="0" fontId="0" fillId="0" borderId="7" xfId="0" applyFill="1" applyBorder="1"/>
    <xf numFmtId="0" fontId="2" fillId="0" borderId="8" xfId="0" applyFont="1" applyFill="1" applyBorder="1"/>
    <xf numFmtId="0" fontId="5" fillId="0" borderId="9" xfId="0" applyFont="1" applyFill="1" applyBorder="1"/>
    <xf numFmtId="49" fontId="0" fillId="0" borderId="9" xfId="0" applyNumberFormat="1" applyFill="1" applyBorder="1" applyAlignment="1">
      <alignment horizontal="center"/>
    </xf>
    <xf numFmtId="0" fontId="2" fillId="0" borderId="10" xfId="0" applyFont="1" applyFill="1" applyBorder="1"/>
    <xf numFmtId="49" fontId="0" fillId="0" borderId="7" xfId="0" applyNumberFormat="1" applyFill="1" applyBorder="1" applyAlignment="1">
      <alignment horizontal="center"/>
    </xf>
    <xf numFmtId="0" fontId="2" fillId="0" borderId="11" xfId="0" applyFont="1" applyFill="1" applyBorder="1"/>
    <xf numFmtId="0" fontId="0" fillId="0" borderId="12" xfId="0" applyFill="1" applyBorder="1"/>
    <xf numFmtId="49" fontId="0" fillId="0" borderId="12" xfId="0" applyNumberForma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/>
    <xf numFmtId="49" fontId="0" fillId="0" borderId="13" xfId="0" applyNumberFormat="1" applyFill="1" applyBorder="1" applyAlignment="1">
      <alignment horizontal="center"/>
    </xf>
    <xf numFmtId="0" fontId="2" fillId="0" borderId="14" xfId="0" applyFont="1" applyFill="1" applyBorder="1"/>
    <xf numFmtId="0" fontId="0" fillId="0" borderId="13" xfId="0" applyFill="1" applyBorder="1"/>
    <xf numFmtId="49" fontId="0" fillId="0" borderId="15" xfId="0" applyNumberFormat="1" applyFill="1" applyBorder="1" applyAlignment="1">
      <alignment horizontal="center"/>
    </xf>
    <xf numFmtId="0" fontId="0" fillId="0" borderId="15" xfId="0" applyFill="1" applyBorder="1"/>
    <xf numFmtId="0" fontId="2" fillId="0" borderId="7" xfId="0" applyFont="1" applyFill="1" applyBorder="1"/>
    <xf numFmtId="0" fontId="5" fillId="0" borderId="16" xfId="0" applyFont="1" applyFill="1" applyBorder="1"/>
    <xf numFmtId="49" fontId="0" fillId="0" borderId="17" xfId="0" applyNumberForma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3" fillId="0" borderId="18" xfId="0" applyFont="1" applyFill="1" applyBorder="1"/>
    <xf numFmtId="0" fontId="3" fillId="0" borderId="15" xfId="0" applyFont="1" applyFill="1" applyBorder="1"/>
    <xf numFmtId="0" fontId="5" fillId="0" borderId="18" xfId="0" applyFont="1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49" fontId="2" fillId="0" borderId="15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0" fillId="0" borderId="21" xfId="0" applyFill="1" applyBorder="1" applyAlignment="1">
      <alignment horizontal="center"/>
    </xf>
    <xf numFmtId="0" fontId="5" fillId="0" borderId="23" xfId="0" applyFont="1" applyFill="1" applyBorder="1"/>
    <xf numFmtId="0" fontId="0" fillId="0" borderId="24" xfId="0" applyFill="1" applyBorder="1" applyAlignment="1">
      <alignment horizontal="center"/>
    </xf>
    <xf numFmtId="0" fontId="0" fillId="0" borderId="24" xfId="0" applyFill="1" applyBorder="1"/>
    <xf numFmtId="49" fontId="0" fillId="0" borderId="20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5" xfId="0" applyFill="1" applyBorder="1"/>
    <xf numFmtId="49" fontId="0" fillId="0" borderId="25" xfId="0" applyNumberFormat="1" applyFill="1" applyBorder="1" applyAlignment="1">
      <alignment horizontal="center"/>
    </xf>
    <xf numFmtId="0" fontId="0" fillId="0" borderId="26" xfId="0" applyFill="1" applyBorder="1"/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31" xfId="0" applyFont="1" applyFill="1" applyBorder="1"/>
    <xf numFmtId="0" fontId="4" fillId="2" borderId="16" xfId="4" applyFont="1" applyFill="1" applyBorder="1"/>
    <xf numFmtId="0" fontId="4" fillId="2" borderId="17" xfId="4" applyFont="1" applyFill="1" applyBorder="1"/>
    <xf numFmtId="0" fontId="4" fillId="2" borderId="32" xfId="4" applyFont="1" applyFill="1" applyBorder="1"/>
    <xf numFmtId="0" fontId="1" fillId="3" borderId="18" xfId="4" applyFill="1" applyBorder="1" applyProtection="1">
      <protection locked="0"/>
    </xf>
    <xf numFmtId="3" fontId="1" fillId="3" borderId="15" xfId="4" applyNumberFormat="1" applyFill="1" applyBorder="1" applyProtection="1">
      <protection locked="0"/>
    </xf>
    <xf numFmtId="0" fontId="1" fillId="3" borderId="33" xfId="4" applyFill="1" applyBorder="1" applyProtection="1">
      <protection locked="0"/>
    </xf>
    <xf numFmtId="0" fontId="2" fillId="2" borderId="18" xfId="4" applyFont="1" applyFill="1" applyBorder="1"/>
    <xf numFmtId="0" fontId="2" fillId="2" borderId="15" xfId="4" applyFont="1" applyFill="1" applyBorder="1"/>
    <xf numFmtId="0" fontId="2" fillId="2" borderId="33" xfId="4" applyFont="1" applyFill="1" applyBorder="1"/>
    <xf numFmtId="0" fontId="1" fillId="3" borderId="15" xfId="4" applyFill="1" applyBorder="1" applyProtection="1">
      <protection locked="0"/>
    </xf>
    <xf numFmtId="0" fontId="1" fillId="3" borderId="19" xfId="4" applyFill="1" applyBorder="1" applyProtection="1">
      <protection locked="0"/>
    </xf>
    <xf numFmtId="0" fontId="1" fillId="3" borderId="20" xfId="4" applyFill="1" applyBorder="1" applyProtection="1">
      <protection locked="0"/>
    </xf>
    <xf numFmtId="0" fontId="1" fillId="3" borderId="34" xfId="4" applyFill="1" applyBorder="1" applyProtection="1">
      <protection locked="0"/>
    </xf>
    <xf numFmtId="0" fontId="4" fillId="2" borderId="35" xfId="4" applyFont="1" applyFill="1" applyBorder="1"/>
    <xf numFmtId="0" fontId="4" fillId="2" borderId="25" xfId="4" applyFont="1" applyFill="1" applyBorder="1"/>
    <xf numFmtId="0" fontId="4" fillId="2" borderId="36" xfId="4" applyFont="1" applyFill="1" applyBorder="1"/>
    <xf numFmtId="0" fontId="1" fillId="2" borderId="18" xfId="4" applyFill="1" applyBorder="1"/>
    <xf numFmtId="0" fontId="1" fillId="2" borderId="15" xfId="4" applyFill="1" applyBorder="1"/>
    <xf numFmtId="0" fontId="1" fillId="2" borderId="33" xfId="4" applyFill="1" applyBorder="1"/>
    <xf numFmtId="0" fontId="1" fillId="3" borderId="37" xfId="4" applyFill="1" applyBorder="1" applyProtection="1">
      <protection locked="0"/>
    </xf>
    <xf numFmtId="0" fontId="1" fillId="3" borderId="38" xfId="4" applyFill="1" applyBorder="1" applyProtection="1">
      <protection locked="0"/>
    </xf>
    <xf numFmtId="0" fontId="1" fillId="3" borderId="39" xfId="4" applyFill="1" applyBorder="1" applyProtection="1">
      <protection locked="0"/>
    </xf>
    <xf numFmtId="0" fontId="4" fillId="2" borderId="22" xfId="4" applyFont="1" applyFill="1" applyBorder="1"/>
    <xf numFmtId="0" fontId="4" fillId="2" borderId="21" xfId="4" applyFont="1" applyFill="1" applyBorder="1"/>
    <xf numFmtId="0" fontId="4" fillId="2" borderId="40" xfId="4" applyFont="1" applyFill="1" applyBorder="1"/>
    <xf numFmtId="0" fontId="1" fillId="3" borderId="41" xfId="4" applyFill="1" applyBorder="1" applyProtection="1">
      <protection locked="0"/>
    </xf>
    <xf numFmtId="0" fontId="1" fillId="3" borderId="27" xfId="4" applyFill="1" applyBorder="1" applyProtection="1">
      <protection locked="0"/>
    </xf>
    <xf numFmtId="0" fontId="1" fillId="3" borderId="42" xfId="4" applyFill="1" applyBorder="1" applyProtection="1">
      <protection locked="0"/>
    </xf>
    <xf numFmtId="3" fontId="4" fillId="2" borderId="43" xfId="1" applyNumberFormat="1" applyFont="1" applyFill="1" applyBorder="1" applyAlignment="1" applyProtection="1">
      <alignment horizontal="right" vertical="center"/>
      <protection hidden="1"/>
    </xf>
    <xf numFmtId="3" fontId="2" fillId="3" borderId="44" xfId="1" applyNumberFormat="1" applyFont="1" applyFill="1" applyBorder="1" applyAlignment="1" applyProtection="1">
      <alignment horizontal="right" vertical="center"/>
      <protection locked="0" hidden="1"/>
    </xf>
    <xf numFmtId="3" fontId="2" fillId="3" borderId="45" xfId="1" applyNumberFormat="1" applyFont="1" applyFill="1" applyBorder="1" applyAlignment="1" applyProtection="1">
      <alignment horizontal="right" vertical="center"/>
      <protection locked="0" hidden="1"/>
    </xf>
    <xf numFmtId="3" fontId="3" fillId="3" borderId="44" xfId="1" applyNumberFormat="1" applyFont="1" applyFill="1" applyBorder="1" applyAlignment="1" applyProtection="1">
      <alignment horizontal="right" vertical="center"/>
      <protection locked="0" hidden="1"/>
    </xf>
    <xf numFmtId="3" fontId="2" fillId="3" borderId="46" xfId="1" applyNumberFormat="1" applyFont="1" applyFill="1" applyBorder="1" applyAlignment="1" applyProtection="1">
      <alignment horizontal="right" vertical="center"/>
      <protection locked="0" hidden="1"/>
    </xf>
    <xf numFmtId="3" fontId="2" fillId="3" borderId="47" xfId="1" applyNumberFormat="1" applyFont="1" applyFill="1" applyBorder="1" applyAlignment="1" applyProtection="1">
      <alignment horizontal="right" vertical="center"/>
      <protection locked="0" hidden="1"/>
    </xf>
    <xf numFmtId="0" fontId="3" fillId="0" borderId="7" xfId="0" applyFont="1" applyFill="1" applyBorder="1"/>
    <xf numFmtId="0" fontId="4" fillId="0" borderId="0" xfId="0" applyFont="1"/>
    <xf numFmtId="0" fontId="0" fillId="0" borderId="1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25" xfId="0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21" xfId="0" applyFill="1" applyBorder="1" applyAlignment="1">
      <alignment wrapText="1"/>
    </xf>
    <xf numFmtId="3" fontId="2" fillId="2" borderId="44" xfId="1" applyNumberFormat="1" applyFont="1" applyFill="1" applyBorder="1" applyAlignment="1" applyProtection="1">
      <alignment horizontal="right" vertical="center"/>
      <protection hidden="1"/>
    </xf>
    <xf numFmtId="14" fontId="4" fillId="3" borderId="18" xfId="4" applyNumberFormat="1" applyFont="1" applyFill="1" applyBorder="1" applyAlignment="1" applyProtection="1">
      <alignment horizontal="right"/>
      <protection locked="0"/>
    </xf>
    <xf numFmtId="14" fontId="4" fillId="3" borderId="15" xfId="4" applyNumberFormat="1" applyFont="1" applyFill="1" applyBorder="1" applyAlignment="1" applyProtection="1">
      <alignment horizontal="right"/>
      <protection locked="0"/>
    </xf>
    <xf numFmtId="14" fontId="4" fillId="3" borderId="33" xfId="4" applyNumberFormat="1" applyFont="1" applyFill="1" applyBorder="1" applyAlignment="1" applyProtection="1">
      <alignment horizontal="right"/>
      <protection locked="0"/>
    </xf>
    <xf numFmtId="14" fontId="4" fillId="3" borderId="19" xfId="4" applyNumberFormat="1" applyFont="1" applyFill="1" applyBorder="1" applyAlignment="1" applyProtection="1">
      <alignment horizontal="right"/>
      <protection locked="0"/>
    </xf>
    <xf numFmtId="14" fontId="4" fillId="3" borderId="20" xfId="4" applyNumberFormat="1" applyFont="1" applyFill="1" applyBorder="1" applyAlignment="1" applyProtection="1">
      <alignment horizontal="right"/>
      <protection locked="0"/>
    </xf>
    <xf numFmtId="14" fontId="4" fillId="3" borderId="34" xfId="4" applyNumberFormat="1" applyFont="1" applyFill="1" applyBorder="1" applyAlignment="1" applyProtection="1">
      <alignment horizontal="right"/>
      <protection locked="0"/>
    </xf>
    <xf numFmtId="14" fontId="4" fillId="3" borderId="15" xfId="0" applyNumberFormat="1" applyFont="1" applyFill="1" applyBorder="1" applyProtection="1">
      <protection locked="0"/>
    </xf>
    <xf numFmtId="14" fontId="4" fillId="3" borderId="38" xfId="0" applyNumberFormat="1" applyFont="1" applyFill="1" applyBorder="1" applyProtection="1">
      <protection locked="0"/>
    </xf>
    <xf numFmtId="3" fontId="4" fillId="2" borderId="48" xfId="0" applyNumberFormat="1" applyFont="1" applyFill="1" applyBorder="1" applyAlignment="1" applyProtection="1">
      <alignment vertical="center"/>
      <protection hidden="1"/>
    </xf>
    <xf numFmtId="3" fontId="4" fillId="2" borderId="49" xfId="0" applyNumberFormat="1" applyFont="1" applyFill="1" applyBorder="1" applyAlignment="1" applyProtection="1">
      <alignment vertical="center"/>
      <protection hidden="1"/>
    </xf>
    <xf numFmtId="0" fontId="0" fillId="0" borderId="50" xfId="0" applyBorder="1" applyProtection="1"/>
    <xf numFmtId="0" fontId="0" fillId="0" borderId="0" xfId="0" applyProtection="1"/>
    <xf numFmtId="0" fontId="0" fillId="0" borderId="5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2" fillId="0" borderId="0" xfId="0" applyFont="1" applyFill="1" applyProtection="1"/>
    <xf numFmtId="0" fontId="0" fillId="0" borderId="51" xfId="0" applyFill="1" applyBorder="1" applyAlignment="1" applyProtection="1">
      <alignment horizontal="center"/>
    </xf>
    <xf numFmtId="0" fontId="2" fillId="0" borderId="28" xfId="0" applyFont="1" applyFill="1" applyBorder="1" applyProtection="1"/>
    <xf numFmtId="0" fontId="0" fillId="0" borderId="41" xfId="0" applyFill="1" applyBorder="1" applyAlignment="1" applyProtection="1">
      <alignment horizontal="center"/>
    </xf>
    <xf numFmtId="0" fontId="2" fillId="0" borderId="30" xfId="0" applyFont="1" applyFill="1" applyBorder="1" applyProtection="1"/>
    <xf numFmtId="0" fontId="4" fillId="0" borderId="2" xfId="4" applyFont="1" applyFill="1" applyBorder="1" applyProtection="1"/>
    <xf numFmtId="49" fontId="0" fillId="0" borderId="35" xfId="0" applyNumberFormat="1" applyFill="1" applyBorder="1" applyAlignment="1" applyProtection="1">
      <alignment horizontal="center"/>
    </xf>
    <xf numFmtId="0" fontId="6" fillId="0" borderId="11" xfId="1" applyFill="1" applyBorder="1" applyProtection="1"/>
    <xf numFmtId="49" fontId="0" fillId="0" borderId="18" xfId="0" applyNumberFormat="1" applyFill="1" applyBorder="1" applyAlignment="1" applyProtection="1">
      <alignment horizontal="center"/>
    </xf>
    <xf numFmtId="0" fontId="2" fillId="0" borderId="11" xfId="1" applyFont="1" applyFill="1" applyBorder="1" applyProtection="1"/>
    <xf numFmtId="0" fontId="3" fillId="0" borderId="11" xfId="1" applyFont="1" applyFill="1" applyBorder="1" applyProtection="1"/>
    <xf numFmtId="0" fontId="2" fillId="0" borderId="11" xfId="1" applyFont="1" applyBorder="1" applyProtection="1"/>
    <xf numFmtId="0" fontId="2" fillId="0" borderId="11" xfId="1" applyFont="1" applyBorder="1" applyAlignment="1" applyProtection="1">
      <alignment vertical="center"/>
    </xf>
    <xf numFmtId="0" fontId="3" fillId="0" borderId="11" xfId="1" applyFont="1" applyBorder="1" applyAlignment="1" applyProtection="1">
      <alignment horizontal="left" vertical="center" indent="2"/>
    </xf>
    <xf numFmtId="0" fontId="3" fillId="0" borderId="11" xfId="0" applyFont="1" applyBorder="1" applyAlignment="1" applyProtection="1">
      <alignment vertical="center"/>
    </xf>
    <xf numFmtId="49" fontId="4" fillId="0" borderId="18" xfId="0" applyNumberFormat="1" applyFont="1" applyFill="1" applyBorder="1" applyAlignment="1" applyProtection="1">
      <alignment horizontal="center"/>
    </xf>
    <xf numFmtId="49" fontId="0" fillId="0" borderId="37" xfId="0" applyNumberFormat="1" applyFill="1" applyBorder="1" applyAlignment="1" applyProtection="1">
      <alignment horizontal="center"/>
    </xf>
    <xf numFmtId="0" fontId="4" fillId="0" borderId="1" xfId="4" applyFont="1" applyFill="1" applyBorder="1" applyProtection="1"/>
    <xf numFmtId="49" fontId="0" fillId="0" borderId="16" xfId="0" applyNumberFormat="1" applyFill="1" applyBorder="1" applyAlignment="1" applyProtection="1">
      <alignment horizontal="center"/>
    </xf>
    <xf numFmtId="0" fontId="3" fillId="0" borderId="11" xfId="1" applyFont="1" applyBorder="1" applyAlignment="1" applyProtection="1">
      <alignment vertical="center"/>
    </xf>
    <xf numFmtId="0" fontId="2" fillId="0" borderId="2" xfId="1" applyFont="1" applyBorder="1" applyProtection="1"/>
    <xf numFmtId="0" fontId="2" fillId="0" borderId="8" xfId="1" applyFont="1" applyBorder="1" applyAlignment="1" applyProtection="1">
      <alignment vertical="center"/>
    </xf>
    <xf numFmtId="49" fontId="0" fillId="0" borderId="19" xfId="0" applyNumberFormat="1" applyFill="1" applyBorder="1" applyAlignment="1" applyProtection="1">
      <alignment horizontal="center"/>
    </xf>
    <xf numFmtId="0" fontId="4" fillId="0" borderId="9" xfId="4" applyFont="1" applyFill="1" applyBorder="1" applyProtection="1"/>
    <xf numFmtId="0" fontId="0" fillId="0" borderId="11" xfId="0" applyFill="1" applyBorder="1" applyProtection="1"/>
    <xf numFmtId="0" fontId="0" fillId="0" borderId="11" xfId="0" applyBorder="1" applyProtection="1"/>
    <xf numFmtId="0" fontId="0" fillId="0" borderId="8" xfId="0" applyBorder="1" applyProtection="1"/>
    <xf numFmtId="0" fontId="3" fillId="0" borderId="52" xfId="1" applyFont="1" applyBorder="1" applyAlignment="1" applyProtection="1">
      <alignment vertical="center"/>
    </xf>
    <xf numFmtId="3" fontId="2" fillId="3" borderId="53" xfId="0" applyNumberFormat="1" applyFont="1" applyFill="1" applyBorder="1" applyAlignment="1" applyProtection="1">
      <alignment horizontal="right"/>
      <protection locked="0"/>
    </xf>
    <xf numFmtId="3" fontId="2" fillId="3" borderId="54" xfId="0" applyNumberFormat="1" applyFont="1" applyFill="1" applyBorder="1" applyAlignment="1" applyProtection="1">
      <alignment horizontal="right"/>
      <protection locked="0"/>
    </xf>
    <xf numFmtId="3" fontId="2" fillId="3" borderId="55" xfId="0" applyNumberFormat="1" applyFont="1" applyFill="1" applyBorder="1" applyAlignment="1" applyProtection="1">
      <alignment horizontal="right"/>
      <protection locked="0"/>
    </xf>
    <xf numFmtId="3" fontId="2" fillId="3" borderId="48" xfId="0" applyNumberFormat="1" applyFont="1" applyFill="1" applyBorder="1" applyAlignment="1" applyProtection="1">
      <alignment horizontal="right"/>
      <protection locked="0"/>
    </xf>
    <xf numFmtId="0" fontId="2" fillId="0" borderId="2" xfId="1" applyFont="1" applyBorder="1" applyAlignment="1" applyProtection="1">
      <alignment wrapText="1"/>
    </xf>
    <xf numFmtId="0" fontId="2" fillId="0" borderId="8" xfId="1" applyFont="1" applyBorder="1" applyAlignment="1" applyProtection="1">
      <alignment wrapText="1"/>
    </xf>
    <xf numFmtId="0" fontId="2" fillId="0" borderId="8" xfId="1" applyFont="1" applyFill="1" applyBorder="1" applyAlignment="1" applyProtection="1">
      <alignment vertical="center" wrapText="1"/>
    </xf>
    <xf numFmtId="3" fontId="4" fillId="4" borderId="48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Protection="1"/>
    <xf numFmtId="0" fontId="0" fillId="0" borderId="0" xfId="0" applyBorder="1" applyProtection="1"/>
    <xf numFmtId="0" fontId="6" fillId="0" borderId="56" xfId="1" applyBorder="1" applyProtection="1"/>
    <xf numFmtId="0" fontId="6" fillId="0" borderId="57" xfId="1" applyBorder="1" applyProtection="1"/>
    <xf numFmtId="0" fontId="6" fillId="0" borderId="50" xfId="1" applyBorder="1" applyProtection="1"/>
    <xf numFmtId="0" fontId="6" fillId="0" borderId="0" xfId="1" applyProtection="1"/>
    <xf numFmtId="0" fontId="6" fillId="0" borderId="0" xfId="1" applyBorder="1" applyProtection="1"/>
    <xf numFmtId="0" fontId="1" fillId="0" borderId="50" xfId="6" applyBorder="1" applyAlignment="1" applyProtection="1">
      <alignment vertical="center"/>
    </xf>
    <xf numFmtId="0" fontId="1" fillId="0" borderId="0" xfId="6" applyAlignment="1" applyProtection="1">
      <alignment vertical="center"/>
    </xf>
    <xf numFmtId="0" fontId="0" fillId="0" borderId="29" xfId="0" applyBorder="1" applyProtection="1"/>
    <xf numFmtId="3" fontId="4" fillId="2" borderId="58" xfId="0" applyNumberFormat="1" applyFont="1" applyFill="1" applyBorder="1" applyAlignment="1" applyProtection="1">
      <alignment vertical="center"/>
      <protection hidden="1"/>
    </xf>
    <xf numFmtId="3" fontId="4" fillId="2" borderId="59" xfId="0" applyNumberFormat="1" applyFont="1" applyFill="1" applyBorder="1" applyAlignment="1" applyProtection="1">
      <alignment vertical="center"/>
      <protection hidden="1"/>
    </xf>
    <xf numFmtId="49" fontId="16" fillId="0" borderId="15" xfId="3" applyNumberFormat="1" applyFont="1" applyFill="1" applyBorder="1" applyAlignment="1" applyProtection="1">
      <alignment horizontal="left"/>
      <protection hidden="1"/>
    </xf>
    <xf numFmtId="0" fontId="0" fillId="0" borderId="29" xfId="0" applyFill="1" applyBorder="1" applyProtection="1"/>
    <xf numFmtId="0" fontId="0" fillId="0" borderId="60" xfId="0" applyFill="1" applyBorder="1" applyProtection="1"/>
    <xf numFmtId="0" fontId="0" fillId="0" borderId="60" xfId="0" applyBorder="1" applyProtection="1"/>
    <xf numFmtId="49" fontId="16" fillId="0" borderId="24" xfId="3" applyNumberFormat="1" applyFont="1" applyFill="1" applyBorder="1" applyAlignment="1" applyProtection="1">
      <alignment horizontal="left"/>
      <protection hidden="1"/>
    </xf>
    <xf numFmtId="0" fontId="0" fillId="0" borderId="61" xfId="0" applyBorder="1" applyProtection="1"/>
    <xf numFmtId="0" fontId="0" fillId="0" borderId="62" xfId="0" applyBorder="1" applyAlignment="1" applyProtection="1"/>
    <xf numFmtId="0" fontId="0" fillId="0" borderId="0" xfId="0" applyBorder="1" applyAlignment="1" applyProtection="1"/>
    <xf numFmtId="0" fontId="2" fillId="0" borderId="62" xfId="0" applyFont="1" applyBorder="1" applyProtection="1"/>
    <xf numFmtId="3" fontId="4" fillId="2" borderId="63" xfId="0" applyNumberFormat="1" applyFont="1" applyFill="1" applyBorder="1" applyAlignment="1" applyProtection="1">
      <alignment vertical="center"/>
      <protection hidden="1"/>
    </xf>
    <xf numFmtId="3" fontId="4" fillId="2" borderId="64" xfId="0" applyNumberFormat="1" applyFont="1" applyFill="1" applyBorder="1" applyAlignment="1" applyProtection="1">
      <alignment vertical="center"/>
      <protection hidden="1"/>
    </xf>
    <xf numFmtId="3" fontId="16" fillId="0" borderId="6" xfId="1" applyNumberFormat="1" applyFont="1" applyFill="1" applyBorder="1" applyAlignment="1" applyProtection="1">
      <alignment horizontal="left"/>
    </xf>
    <xf numFmtId="0" fontId="0" fillId="0" borderId="29" xfId="0" applyFill="1" applyBorder="1" applyAlignment="1" applyProtection="1"/>
    <xf numFmtId="3" fontId="2" fillId="3" borderId="65" xfId="0" applyNumberFormat="1" applyFont="1" applyFill="1" applyBorder="1" applyAlignment="1" applyProtection="1">
      <alignment horizontal="right"/>
      <protection locked="0"/>
    </xf>
    <xf numFmtId="3" fontId="2" fillId="3" borderId="66" xfId="0" applyNumberFormat="1" applyFont="1" applyFill="1" applyBorder="1" applyAlignment="1" applyProtection="1">
      <alignment horizontal="right"/>
      <protection locked="0"/>
    </xf>
    <xf numFmtId="3" fontId="2" fillId="3" borderId="67" xfId="0" applyNumberFormat="1" applyFont="1" applyFill="1" applyBorder="1" applyAlignment="1" applyProtection="1">
      <alignment horizontal="right"/>
      <protection locked="0"/>
    </xf>
    <xf numFmtId="3" fontId="2" fillId="3" borderId="58" xfId="0" applyNumberFormat="1" applyFont="1" applyFill="1" applyBorder="1" applyAlignment="1" applyProtection="1">
      <alignment horizontal="right"/>
      <protection locked="0"/>
    </xf>
    <xf numFmtId="0" fontId="9" fillId="3" borderId="68" xfId="0" applyFont="1" applyFill="1" applyBorder="1" applyProtection="1">
      <protection locked="0"/>
    </xf>
    <xf numFmtId="0" fontId="9" fillId="3" borderId="31" xfId="0" applyFont="1" applyFill="1" applyBorder="1" applyProtection="1">
      <protection locked="0"/>
    </xf>
    <xf numFmtId="3" fontId="4" fillId="3" borderId="64" xfId="0" applyNumberFormat="1" applyFont="1" applyFill="1" applyBorder="1" applyAlignment="1" applyProtection="1">
      <alignment horizontal="right"/>
      <protection locked="0"/>
    </xf>
    <xf numFmtId="3" fontId="4" fillId="3" borderId="59" xfId="0" applyNumberFormat="1" applyFont="1" applyFill="1" applyBorder="1" applyAlignment="1" applyProtection="1">
      <alignment horizontal="right"/>
      <protection locked="0"/>
    </xf>
    <xf numFmtId="3" fontId="4" fillId="3" borderId="69" xfId="0" applyNumberFormat="1" applyFont="1" applyFill="1" applyBorder="1" applyAlignment="1" applyProtection="1">
      <alignment horizontal="right"/>
      <protection locked="0"/>
    </xf>
    <xf numFmtId="3" fontId="4" fillId="3" borderId="66" xfId="0" applyNumberFormat="1" applyFont="1" applyFill="1" applyBorder="1" applyAlignment="1" applyProtection="1">
      <alignment horizontal="right"/>
      <protection locked="0"/>
    </xf>
    <xf numFmtId="3" fontId="2" fillId="3" borderId="70" xfId="0" applyNumberFormat="1" applyFont="1" applyFill="1" applyBorder="1" applyAlignment="1" applyProtection="1">
      <alignment horizontal="right"/>
      <protection locked="0"/>
    </xf>
    <xf numFmtId="3" fontId="2" fillId="3" borderId="71" xfId="0" applyNumberFormat="1" applyFont="1" applyFill="1" applyBorder="1" applyAlignment="1" applyProtection="1">
      <alignment horizontal="right"/>
      <protection locked="0"/>
    </xf>
    <xf numFmtId="3" fontId="2" fillId="3" borderId="69" xfId="0" applyNumberFormat="1" applyFont="1" applyFill="1" applyBorder="1" applyAlignment="1" applyProtection="1">
      <alignment horizontal="right"/>
      <protection locked="0"/>
    </xf>
    <xf numFmtId="3" fontId="2" fillId="3" borderId="63" xfId="0" applyNumberFormat="1" applyFont="1" applyFill="1" applyBorder="1" applyAlignment="1" applyProtection="1">
      <alignment horizontal="right"/>
      <protection locked="0"/>
    </xf>
    <xf numFmtId="0" fontId="2" fillId="0" borderId="72" xfId="0" applyFont="1" applyFill="1" applyBorder="1" applyProtection="1"/>
    <xf numFmtId="0" fontId="2" fillId="0" borderId="29" xfId="0" applyFont="1" applyFill="1" applyBorder="1" applyProtection="1"/>
    <xf numFmtId="0" fontId="0" fillId="0" borderId="30" xfId="0" applyFill="1" applyBorder="1" applyProtection="1"/>
    <xf numFmtId="0" fontId="2" fillId="0" borderId="73" xfId="0" applyFont="1" applyFill="1" applyBorder="1" applyProtection="1"/>
    <xf numFmtId="3" fontId="2" fillId="3" borderId="74" xfId="0" applyNumberFormat="1" applyFont="1" applyFill="1" applyBorder="1" applyAlignment="1" applyProtection="1">
      <alignment horizontal="center"/>
      <protection locked="0"/>
    </xf>
    <xf numFmtId="0" fontId="19" fillId="0" borderId="75" xfId="0" applyFont="1" applyFill="1" applyBorder="1" applyAlignment="1" applyProtection="1">
      <alignment horizontal="center"/>
    </xf>
    <xf numFmtId="0" fontId="2" fillId="0" borderId="76" xfId="0" applyFont="1" applyFill="1" applyBorder="1" applyProtection="1"/>
    <xf numFmtId="0" fontId="2" fillId="0" borderId="77" xfId="0" applyFont="1" applyFill="1" applyBorder="1" applyAlignment="1" applyProtection="1">
      <alignment wrapText="1"/>
    </xf>
    <xf numFmtId="0" fontId="2" fillId="0" borderId="78" xfId="0" applyFont="1" applyFill="1" applyBorder="1" applyAlignment="1" applyProtection="1">
      <alignment wrapText="1"/>
    </xf>
    <xf numFmtId="0" fontId="2" fillId="0" borderId="79" xfId="0" applyFont="1" applyFill="1" applyBorder="1" applyAlignment="1" applyProtection="1">
      <alignment wrapText="1"/>
    </xf>
    <xf numFmtId="0" fontId="2" fillId="0" borderId="80" xfId="0" applyFont="1" applyFill="1" applyBorder="1" applyAlignment="1" applyProtection="1">
      <alignment wrapText="1"/>
    </xf>
    <xf numFmtId="0" fontId="2" fillId="0" borderId="81" xfId="0" applyFont="1" applyFill="1" applyBorder="1" applyAlignment="1" applyProtection="1">
      <alignment wrapText="1"/>
    </xf>
    <xf numFmtId="0" fontId="0" fillId="0" borderId="78" xfId="0" applyFill="1" applyBorder="1" applyAlignment="1" applyProtection="1">
      <alignment wrapText="1"/>
    </xf>
    <xf numFmtId="0" fontId="0" fillId="0" borderId="5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14" fillId="0" borderId="50" xfId="6" applyFont="1" applyBorder="1" applyAlignment="1" applyProtection="1">
      <alignment horizontal="left" vertical="center"/>
    </xf>
    <xf numFmtId="0" fontId="24" fillId="0" borderId="50" xfId="6" applyFont="1" applyBorder="1" applyAlignment="1" applyProtection="1">
      <alignment vertical="center"/>
    </xf>
    <xf numFmtId="0" fontId="24" fillId="0" borderId="0" xfId="6" applyFont="1" applyAlignment="1" applyProtection="1">
      <alignment vertical="center"/>
    </xf>
    <xf numFmtId="0" fontId="14" fillId="0" borderId="50" xfId="1" applyFont="1" applyBorder="1" applyAlignment="1" applyProtection="1">
      <alignment horizontal="left" vertical="center"/>
    </xf>
    <xf numFmtId="0" fontId="2" fillId="0" borderId="50" xfId="6" applyFont="1" applyBorder="1" applyAlignment="1" applyProtection="1">
      <alignment vertical="center"/>
    </xf>
    <xf numFmtId="14" fontId="16" fillId="3" borderId="49" xfId="1" applyNumberFormat="1" applyFont="1" applyFill="1" applyBorder="1" applyAlignment="1" applyProtection="1">
      <alignment horizontal="right"/>
      <protection locked="0"/>
    </xf>
    <xf numFmtId="14" fontId="16" fillId="3" borderId="82" xfId="5" applyNumberFormat="1" applyFont="1" applyFill="1" applyBorder="1" applyAlignment="1" applyProtection="1">
      <alignment horizontal="right"/>
      <protection locked="0"/>
    </xf>
    <xf numFmtId="0" fontId="0" fillId="0" borderId="52" xfId="0" applyBorder="1" applyProtection="1"/>
    <xf numFmtId="0" fontId="0" fillId="0" borderId="38" xfId="0" applyFill="1" applyBorder="1" applyProtection="1"/>
    <xf numFmtId="0" fontId="0" fillId="0" borderId="20" xfId="0" applyFill="1" applyBorder="1" applyProtection="1"/>
    <xf numFmtId="3" fontId="4" fillId="2" borderId="83" xfId="0" applyNumberFormat="1" applyFont="1" applyFill="1" applyBorder="1" applyAlignment="1" applyProtection="1">
      <alignment vertical="center"/>
      <protection hidden="1"/>
    </xf>
    <xf numFmtId="0" fontId="27" fillId="3" borderId="14" xfId="1" applyFont="1" applyFill="1" applyBorder="1" applyAlignment="1" applyProtection="1">
      <alignment wrapText="1" shrinkToFit="1"/>
      <protection locked="0"/>
    </xf>
    <xf numFmtId="0" fontId="27" fillId="5" borderId="13" xfId="1" applyFont="1" applyFill="1" applyBorder="1" applyAlignment="1" applyProtection="1">
      <alignment wrapText="1"/>
    </xf>
    <xf numFmtId="0" fontId="27" fillId="3" borderId="13" xfId="1" applyFont="1" applyFill="1" applyBorder="1" applyAlignment="1" applyProtection="1">
      <protection locked="0"/>
    </xf>
    <xf numFmtId="0" fontId="12" fillId="0" borderId="11" xfId="0" applyFont="1" applyFill="1" applyBorder="1" applyProtection="1"/>
    <xf numFmtId="0" fontId="28" fillId="0" borderId="0" xfId="0" applyFont="1"/>
    <xf numFmtId="0" fontId="12" fillId="0" borderId="88" xfId="1" applyFont="1" applyBorder="1" applyAlignment="1" applyProtection="1">
      <alignment vertical="center" wrapText="1"/>
    </xf>
    <xf numFmtId="0" fontId="12" fillId="0" borderId="84" xfId="1" applyFont="1" applyBorder="1" applyAlignment="1" applyProtection="1">
      <alignment vertical="center" wrapText="1"/>
    </xf>
    <xf numFmtId="0" fontId="12" fillId="0" borderId="85" xfId="1" applyFont="1" applyBorder="1" applyAlignment="1" applyProtection="1">
      <alignment vertical="center" wrapText="1"/>
    </xf>
    <xf numFmtId="0" fontId="10" fillId="0" borderId="50" xfId="6" quotePrefix="1" applyFont="1" applyBorder="1" applyAlignment="1" applyProtection="1">
      <alignment horizontal="left" vertical="center" wrapText="1"/>
    </xf>
    <xf numFmtId="0" fontId="12" fillId="0" borderId="50" xfId="6" applyFont="1" applyBorder="1" applyAlignment="1" applyProtection="1">
      <alignment vertical="center" wrapText="1"/>
    </xf>
    <xf numFmtId="0" fontId="10" fillId="0" borderId="88" xfId="1" applyFont="1" applyBorder="1" applyAlignment="1" applyProtection="1">
      <alignment horizontal="justify" vertical="center" wrapText="1"/>
    </xf>
    <xf numFmtId="0" fontId="10" fillId="0" borderId="84" xfId="1" applyFont="1" applyBorder="1" applyAlignment="1" applyProtection="1">
      <alignment horizontal="justify" vertical="center" wrapText="1"/>
    </xf>
    <xf numFmtId="0" fontId="10" fillId="0" borderId="85" xfId="1" applyFont="1" applyBorder="1" applyAlignment="1" applyProtection="1">
      <alignment horizontal="justify" vertical="center" wrapText="1"/>
    </xf>
    <xf numFmtId="0" fontId="18" fillId="6" borderId="84" xfId="1" applyFont="1" applyFill="1" applyBorder="1" applyAlignment="1" applyProtection="1">
      <alignment horizontal="center" vertical="center" wrapText="1"/>
    </xf>
    <xf numFmtId="0" fontId="18" fillId="6" borderId="85" xfId="1" applyFont="1" applyFill="1" applyBorder="1" applyAlignment="1" applyProtection="1">
      <alignment horizontal="center" vertical="center" wrapText="1"/>
    </xf>
    <xf numFmtId="0" fontId="21" fillId="0" borderId="86" xfId="0" quotePrefix="1" applyFont="1" applyFill="1" applyBorder="1" applyAlignment="1" applyProtection="1">
      <alignment horizontal="center" vertical="center" wrapText="1"/>
    </xf>
    <xf numFmtId="0" fontId="21" fillId="0" borderId="86" xfId="0" applyFont="1" applyFill="1" applyBorder="1" applyAlignment="1" applyProtection="1">
      <alignment horizontal="center" vertical="center" wrapText="1"/>
    </xf>
    <xf numFmtId="0" fontId="21" fillId="0" borderId="87" xfId="0" applyFont="1" applyFill="1" applyBorder="1" applyAlignment="1" applyProtection="1">
      <alignment horizontal="center" vertical="center" wrapText="1"/>
    </xf>
    <xf numFmtId="0" fontId="10" fillId="0" borderId="88" xfId="6" applyFont="1" applyBorder="1" applyAlignment="1" applyProtection="1">
      <alignment horizontal="justify" wrapText="1"/>
    </xf>
    <xf numFmtId="0" fontId="10" fillId="0" borderId="84" xfId="6" applyFont="1" applyBorder="1" applyAlignment="1" applyProtection="1">
      <alignment horizontal="justify" wrapText="1"/>
    </xf>
    <xf numFmtId="0" fontId="10" fillId="0" borderId="85" xfId="6" applyFont="1" applyBorder="1" applyAlignment="1" applyProtection="1">
      <alignment horizontal="justify" wrapText="1"/>
    </xf>
    <xf numFmtId="0" fontId="10" fillId="6" borderId="88" xfId="6" applyFont="1" applyFill="1" applyBorder="1" applyAlignment="1" applyProtection="1">
      <alignment horizontal="justify" vertical="center" wrapText="1"/>
    </xf>
    <xf numFmtId="0" fontId="6" fillId="6" borderId="84" xfId="1" applyFill="1" applyBorder="1" applyAlignment="1" applyProtection="1">
      <alignment vertical="center" wrapText="1"/>
    </xf>
    <xf numFmtId="0" fontId="6" fillId="6" borderId="85" xfId="1" applyFill="1" applyBorder="1" applyAlignment="1" applyProtection="1">
      <alignment vertical="center" wrapText="1"/>
    </xf>
    <xf numFmtId="0" fontId="22" fillId="0" borderId="88" xfId="1" applyFont="1" applyBorder="1" applyAlignment="1" applyProtection="1">
      <alignment horizontal="center" wrapText="1"/>
    </xf>
    <xf numFmtId="0" fontId="23" fillId="0" borderId="84" xfId="1" applyFont="1" applyBorder="1" applyAlignment="1" applyProtection="1">
      <alignment horizontal="center" wrapText="1"/>
    </xf>
    <xf numFmtId="0" fontId="23" fillId="0" borderId="85" xfId="1" applyFont="1" applyBorder="1" applyAlignment="1" applyProtection="1">
      <alignment horizontal="center" wrapText="1"/>
    </xf>
    <xf numFmtId="0" fontId="10" fillId="0" borderId="88" xfId="6" applyFont="1" applyFill="1" applyBorder="1" applyAlignment="1" applyProtection="1">
      <alignment horizontal="justify" vertical="center" wrapText="1"/>
    </xf>
    <xf numFmtId="0" fontId="6" fillId="0" borderId="84" xfId="1" applyFill="1" applyBorder="1" applyAlignment="1" applyProtection="1">
      <alignment horizontal="justify" vertical="center" wrapText="1"/>
    </xf>
    <xf numFmtId="0" fontId="6" fillId="0" borderId="85" xfId="1" applyFill="1" applyBorder="1" applyAlignment="1" applyProtection="1">
      <alignment horizontal="justify" vertical="center" wrapText="1"/>
    </xf>
    <xf numFmtId="0" fontId="6" fillId="0" borderId="84" xfId="1" applyBorder="1" applyAlignment="1" applyProtection="1">
      <alignment horizontal="justify" vertical="center" wrapText="1"/>
    </xf>
    <xf numFmtId="0" fontId="6" fillId="0" borderId="85" xfId="1" applyBorder="1" applyAlignment="1" applyProtection="1">
      <alignment horizontal="justify" vertical="center" wrapText="1"/>
    </xf>
    <xf numFmtId="0" fontId="10" fillId="0" borderId="88" xfId="1" applyFont="1" applyBorder="1" applyAlignment="1" applyProtection="1">
      <alignment horizontal="left" vertical="center" wrapText="1"/>
    </xf>
    <xf numFmtId="0" fontId="12" fillId="0" borderId="84" xfId="1" applyFont="1" applyBorder="1" applyAlignment="1" applyProtection="1">
      <alignment horizontal="left" vertical="center" wrapText="1"/>
    </xf>
    <xf numFmtId="0" fontId="12" fillId="0" borderId="85" xfId="1" applyFont="1" applyBorder="1" applyAlignment="1" applyProtection="1">
      <alignment horizontal="left" vertical="center" wrapText="1"/>
    </xf>
    <xf numFmtId="0" fontId="10" fillId="0" borderId="50" xfId="6" applyFont="1" applyBorder="1" applyAlignment="1" applyProtection="1">
      <alignment horizontal="justify" vertical="center" wrapText="1"/>
    </xf>
    <xf numFmtId="0" fontId="13" fillId="7" borderId="0" xfId="0" quotePrefix="1" applyFont="1" applyFill="1" applyAlignment="1" applyProtection="1">
      <alignment horizontal="center" wrapText="1"/>
    </xf>
    <xf numFmtId="0" fontId="20" fillId="7" borderId="0" xfId="0" applyFont="1" applyFill="1" applyAlignment="1" applyProtection="1">
      <alignment horizontal="center" wrapText="1"/>
    </xf>
    <xf numFmtId="0" fontId="6" fillId="0" borderId="84" xfId="1" applyBorder="1" applyAlignment="1" applyProtection="1">
      <alignment vertical="center" wrapText="1"/>
    </xf>
    <xf numFmtId="0" fontId="6" fillId="0" borderId="85" xfId="1" applyBorder="1" applyAlignment="1" applyProtection="1">
      <alignment vertical="center" wrapText="1"/>
    </xf>
    <xf numFmtId="0" fontId="16" fillId="0" borderId="50" xfId="0" applyFont="1" applyBorder="1" applyAlignment="1" applyProtection="1">
      <alignment wrapText="1"/>
    </xf>
    <xf numFmtId="0" fontId="16" fillId="0" borderId="50" xfId="0" applyFont="1" applyBorder="1" applyAlignment="1" applyProtection="1"/>
    <xf numFmtId="0" fontId="26" fillId="0" borderId="50" xfId="2" applyFont="1" applyBorder="1" applyAlignment="1" applyProtection="1">
      <alignment wrapText="1"/>
    </xf>
    <xf numFmtId="0" fontId="4" fillId="0" borderId="10" xfId="4" applyFont="1" applyBorder="1" applyAlignment="1">
      <alignment horizontal="center"/>
    </xf>
    <xf numFmtId="0" fontId="4" fillId="0" borderId="28" xfId="4" applyFont="1" applyBorder="1" applyAlignment="1">
      <alignment horizontal="center"/>
    </xf>
    <xf numFmtId="0" fontId="4" fillId="0" borderId="64" xfId="4" applyFont="1" applyBorder="1" applyAlignment="1">
      <alignment horizontal="center"/>
    </xf>
    <xf numFmtId="0" fontId="0" fillId="0" borderId="91" xfId="0" applyBorder="1" applyAlignment="1" applyProtection="1"/>
    <xf numFmtId="0" fontId="0" fillId="0" borderId="73" xfId="0" applyBorder="1" applyAlignment="1" applyProtection="1"/>
    <xf numFmtId="0" fontId="0" fillId="0" borderId="92" xfId="0" applyBorder="1" applyAlignment="1" applyProtection="1"/>
    <xf numFmtId="0" fontId="0" fillId="0" borderId="6" xfId="0" applyBorder="1" applyAlignment="1" applyProtection="1"/>
    <xf numFmtId="0" fontId="0" fillId="0" borderId="29" xfId="0" applyBorder="1" applyAlignment="1" applyProtection="1"/>
    <xf numFmtId="0" fontId="0" fillId="0" borderId="60" xfId="0" applyBorder="1" applyAlignment="1" applyProtection="1"/>
    <xf numFmtId="0" fontId="25" fillId="5" borderId="89" xfId="0" applyFont="1" applyFill="1" applyBorder="1" applyAlignment="1" applyProtection="1">
      <alignment horizontal="center" vertical="center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90" xfId="0" applyFont="1" applyFill="1" applyBorder="1" applyAlignment="1" applyProtection="1">
      <alignment horizontal="center" vertical="center"/>
    </xf>
    <xf numFmtId="0" fontId="0" fillId="0" borderId="62" xfId="0" applyBorder="1" applyAlignment="1" applyProtection="1"/>
    <xf numFmtId="0" fontId="0" fillId="0" borderId="0" xfId="0" applyBorder="1" applyAlignment="1" applyProtection="1"/>
    <xf numFmtId="0" fontId="0" fillId="0" borderId="61" xfId="0" applyBorder="1" applyAlignment="1" applyProtection="1"/>
  </cellXfs>
  <cellStyles count="7">
    <cellStyle name="ąA" xfId="1"/>
    <cellStyle name="Hypertextový odkaz" xfId="2" builtinId="8"/>
    <cellStyle name="Normální" xfId="0" builtinId="0"/>
    <cellStyle name="normální_BIL_VYSP.XLS" xfId="3"/>
    <cellStyle name="normální_ExcelFormKoment" xfId="4"/>
    <cellStyle name="normální_Klient_plán_PU_max_spojený" xfId="5"/>
    <cellStyle name="normální_PrilohaD_OdemP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3248025</xdr:colOff>
      <xdr:row>61</xdr:row>
      <xdr:rowOff>0</xdr:rowOff>
    </xdr:from>
    <xdr:to>
      <xdr:col>1</xdr:col>
      <xdr:colOff>2905125</xdr:colOff>
      <xdr:row>61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3248025" y="103917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8705850" y="103917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63</xdr:row>
      <xdr:rowOff>28575</xdr:rowOff>
    </xdr:from>
    <xdr:to>
      <xdr:col>6</xdr:col>
      <xdr:colOff>0</xdr:colOff>
      <xdr:row>64</xdr:row>
      <xdr:rowOff>19050</xdr:rowOff>
    </xdr:to>
    <xdr:sp macro="" textlink="">
      <xdr:nvSpPr>
        <xdr:cNvPr id="4101" name="Rectangle 5"/>
        <xdr:cNvSpPr>
          <a:spLocks noChangeArrowheads="1"/>
        </xdr:cNvSpPr>
      </xdr:nvSpPr>
      <xdr:spPr bwMode="auto">
        <a:xfrm>
          <a:off x="8705850" y="1074420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62</xdr:row>
      <xdr:rowOff>9525</xdr:rowOff>
    </xdr:from>
    <xdr:to>
      <xdr:col>6</xdr:col>
      <xdr:colOff>0</xdr:colOff>
      <xdr:row>63</xdr:row>
      <xdr:rowOff>0</xdr:rowOff>
    </xdr:to>
    <xdr:sp macro="" textlink="">
      <xdr:nvSpPr>
        <xdr:cNvPr id="4102" name="Rectangle 6"/>
        <xdr:cNvSpPr>
          <a:spLocks noChangeArrowheads="1"/>
        </xdr:cNvSpPr>
      </xdr:nvSpPr>
      <xdr:spPr bwMode="auto">
        <a:xfrm>
          <a:off x="8705850" y="1056322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1</xdr:col>
      <xdr:colOff>3248025</xdr:colOff>
      <xdr:row>61</xdr:row>
      <xdr:rowOff>0</xdr:rowOff>
    </xdr:from>
    <xdr:to>
      <xdr:col>1</xdr:col>
      <xdr:colOff>2905125</xdr:colOff>
      <xdr:row>61</xdr:row>
      <xdr:rowOff>0</xdr:rowOff>
    </xdr:to>
    <xdr:sp macro="" textlink="">
      <xdr:nvSpPr>
        <xdr:cNvPr id="4103" name="Rectangle 7"/>
        <xdr:cNvSpPr>
          <a:spLocks noChangeArrowheads="1"/>
        </xdr:cNvSpPr>
      </xdr:nvSpPr>
      <xdr:spPr bwMode="auto">
        <a:xfrm>
          <a:off x="3248025" y="103917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AC45"/>
  <sheetViews>
    <sheetView tabSelected="1" workbookViewId="0">
      <selection sqref="A1:H1"/>
    </sheetView>
  </sheetViews>
  <sheetFormatPr defaultColWidth="9.140625" defaultRowHeight="12.75" x14ac:dyDescent="0.2"/>
  <cols>
    <col min="1" max="1" width="3.85546875" style="114" customWidth="1"/>
    <col min="2" max="7" width="16.42578125" style="114" customWidth="1"/>
    <col min="8" max="8" width="19.5703125" style="114" customWidth="1"/>
    <col min="9" max="29" width="9.140625" style="113"/>
    <col min="30" max="16384" width="9.140625" style="114"/>
  </cols>
  <sheetData>
    <row r="1" spans="1:29" s="160" customFormat="1" ht="38.25" customHeight="1" x14ac:dyDescent="0.25">
      <c r="A1" s="245" t="s">
        <v>234</v>
      </c>
      <c r="B1" s="246"/>
      <c r="C1" s="246"/>
      <c r="D1" s="246"/>
      <c r="E1" s="246"/>
      <c r="F1" s="246"/>
      <c r="G1" s="246"/>
      <c r="H1" s="24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8"/>
      <c r="W1" s="158"/>
      <c r="X1" s="158"/>
      <c r="Y1" s="158"/>
      <c r="Z1" s="159"/>
      <c r="AA1" s="159"/>
      <c r="AB1" s="159"/>
      <c r="AC1" s="159"/>
    </row>
    <row r="2" spans="1:29" s="160" customFormat="1" ht="17.25" customHeight="1" x14ac:dyDescent="0.2">
      <c r="A2" s="234" t="s">
        <v>250</v>
      </c>
      <c r="B2" s="234"/>
      <c r="C2" s="234"/>
      <c r="D2" s="234"/>
      <c r="E2" s="234"/>
      <c r="F2" s="234"/>
      <c r="G2" s="234"/>
      <c r="H2" s="235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61"/>
      <c r="AA2" s="161"/>
      <c r="AB2" s="161"/>
      <c r="AC2" s="161"/>
    </row>
    <row r="3" spans="1:29" s="208" customFormat="1" ht="30" customHeight="1" x14ac:dyDescent="0.25">
      <c r="A3" s="257" t="s">
        <v>241</v>
      </c>
      <c r="B3" s="258"/>
      <c r="C3" s="258"/>
      <c r="D3" s="258"/>
      <c r="E3" s="258"/>
      <c r="F3" s="258"/>
      <c r="G3" s="258"/>
      <c r="H3" s="258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s="116" customFormat="1" ht="19.5" customHeight="1" x14ac:dyDescent="0.2">
      <c r="A4" s="236"/>
      <c r="B4" s="237"/>
      <c r="C4" s="237"/>
      <c r="D4" s="237"/>
      <c r="E4" s="237"/>
      <c r="F4" s="237"/>
      <c r="G4" s="237"/>
      <c r="H4" s="238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209"/>
      <c r="AA4" s="209"/>
      <c r="AB4" s="209"/>
      <c r="AC4" s="209"/>
    </row>
    <row r="5" spans="1:29" s="163" customFormat="1" ht="30" customHeight="1" x14ac:dyDescent="0.25">
      <c r="A5" s="239" t="s">
        <v>230</v>
      </c>
      <c r="B5" s="240"/>
      <c r="C5" s="240"/>
      <c r="D5" s="240"/>
      <c r="E5" s="240"/>
      <c r="F5" s="240"/>
      <c r="G5" s="240"/>
      <c r="H5" s="241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</row>
    <row r="6" spans="1:29" s="212" customFormat="1" ht="50.1" customHeight="1" x14ac:dyDescent="0.2">
      <c r="A6" s="242" t="s">
        <v>233</v>
      </c>
      <c r="B6" s="243"/>
      <c r="C6" s="243"/>
      <c r="D6" s="243"/>
      <c r="E6" s="243"/>
      <c r="F6" s="243"/>
      <c r="G6" s="243"/>
      <c r="H6" s="244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9" s="212" customFormat="1" ht="50.1" customHeight="1" x14ac:dyDescent="0.2">
      <c r="A7" s="242" t="s">
        <v>231</v>
      </c>
      <c r="B7" s="259"/>
      <c r="C7" s="259"/>
      <c r="D7" s="259"/>
      <c r="E7" s="259"/>
      <c r="F7" s="259"/>
      <c r="G7" s="259"/>
      <c r="H7" s="260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</row>
    <row r="8" spans="1:29" s="212" customFormat="1" ht="45" customHeight="1" x14ac:dyDescent="0.2">
      <c r="A8" s="248" t="s">
        <v>232</v>
      </c>
      <c r="B8" s="249"/>
      <c r="C8" s="249"/>
      <c r="D8" s="249"/>
      <c r="E8" s="249"/>
      <c r="F8" s="249"/>
      <c r="G8" s="249"/>
      <c r="H8" s="250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</row>
    <row r="9" spans="1:29" s="212" customFormat="1" ht="21" customHeight="1" x14ac:dyDescent="0.2">
      <c r="A9" s="248" t="s">
        <v>235</v>
      </c>
      <c r="B9" s="251"/>
      <c r="C9" s="251"/>
      <c r="D9" s="251"/>
      <c r="E9" s="251"/>
      <c r="F9" s="251"/>
      <c r="G9" s="251"/>
      <c r="H9" s="252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</row>
    <row r="10" spans="1:29" s="212" customFormat="1" ht="36" customHeight="1" x14ac:dyDescent="0.2">
      <c r="A10" s="253" t="s">
        <v>246</v>
      </c>
      <c r="B10" s="254"/>
      <c r="C10" s="254"/>
      <c r="D10" s="254"/>
      <c r="E10" s="254"/>
      <c r="F10" s="254"/>
      <c r="G10" s="254"/>
      <c r="H10" s="255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</row>
    <row r="11" spans="1:29" s="163" customFormat="1" ht="27.6" customHeight="1" x14ac:dyDescent="0.2">
      <c r="A11" s="256" t="s">
        <v>217</v>
      </c>
      <c r="B11" s="230"/>
      <c r="C11" s="230"/>
      <c r="D11" s="230"/>
      <c r="E11" s="230"/>
      <c r="F11" s="230"/>
      <c r="G11" s="230"/>
      <c r="H11" s="230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</row>
    <row r="12" spans="1:29" s="163" customFormat="1" ht="40.5" customHeight="1" x14ac:dyDescent="0.2">
      <c r="A12" s="229" t="s">
        <v>247</v>
      </c>
      <c r="B12" s="230"/>
      <c r="C12" s="230"/>
      <c r="D12" s="230"/>
      <c r="E12" s="230"/>
      <c r="F12" s="230"/>
      <c r="G12" s="230"/>
      <c r="H12" s="230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</row>
    <row r="13" spans="1:29" s="163" customFormat="1" ht="32.25" customHeight="1" x14ac:dyDescent="0.2">
      <c r="A13" s="231"/>
      <c r="B13" s="232"/>
      <c r="C13" s="232"/>
      <c r="D13" s="232"/>
      <c r="E13" s="232"/>
      <c r="F13" s="232"/>
      <c r="G13" s="232"/>
      <c r="H13" s="233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</row>
    <row r="14" spans="1:29" s="163" customFormat="1" ht="19.5" customHeight="1" x14ac:dyDescent="0.2">
      <c r="A14" s="213"/>
      <c r="B14" s="226"/>
      <c r="C14" s="227"/>
      <c r="D14" s="227"/>
      <c r="E14" s="227"/>
      <c r="F14" s="227"/>
      <c r="G14" s="227"/>
      <c r="H14" s="228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</row>
    <row r="15" spans="1:29" s="163" customFormat="1" ht="17.25" customHeight="1" x14ac:dyDescent="0.2">
      <c r="A15" s="213"/>
      <c r="B15" s="226"/>
      <c r="C15" s="227"/>
      <c r="D15" s="227"/>
      <c r="E15" s="227"/>
      <c r="F15" s="227"/>
      <c r="G15" s="227"/>
      <c r="H15" s="228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9" s="163" customFormat="1" ht="56.45" customHeight="1" x14ac:dyDescent="0.2">
      <c r="A16" s="210"/>
      <c r="B16" s="226"/>
      <c r="C16" s="227"/>
      <c r="D16" s="227"/>
      <c r="E16" s="227"/>
      <c r="F16" s="227"/>
      <c r="G16" s="227"/>
      <c r="H16" s="228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</row>
    <row r="17" spans="1:25" s="163" customFormat="1" ht="33" customHeight="1" x14ac:dyDescent="0.2">
      <c r="A17" s="256"/>
      <c r="B17" s="230"/>
      <c r="C17" s="230"/>
      <c r="D17" s="230"/>
      <c r="E17" s="230"/>
      <c r="F17" s="230"/>
      <c r="G17" s="230"/>
      <c r="H17" s="230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</row>
    <row r="18" spans="1:25" s="163" customFormat="1" ht="17.25" customHeight="1" x14ac:dyDescent="0.2">
      <c r="A18" s="261"/>
      <c r="B18" s="262"/>
      <c r="C18" s="262"/>
      <c r="D18" s="263"/>
      <c r="E18" s="262"/>
      <c r="F18" s="262"/>
      <c r="G18" s="262"/>
      <c r="H18" s="262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162"/>
      <c r="W18" s="162"/>
      <c r="X18" s="162"/>
      <c r="Y18" s="162"/>
    </row>
    <row r="19" spans="1:25" s="163" customFormat="1" ht="17.25" customHeight="1" x14ac:dyDescent="0.2">
      <c r="A19" s="261"/>
      <c r="B19" s="262"/>
      <c r="C19" s="262"/>
      <c r="D19" s="263"/>
      <c r="E19" s="262"/>
      <c r="F19" s="262"/>
      <c r="G19" s="262"/>
      <c r="H19" s="262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162"/>
      <c r="W19" s="162"/>
      <c r="X19" s="162"/>
      <c r="Y19" s="162"/>
    </row>
    <row r="20" spans="1:25" s="163" customFormat="1" ht="17.25" customHeight="1" x14ac:dyDescent="0.2">
      <c r="A20" s="261"/>
      <c r="B20" s="262"/>
      <c r="C20" s="262"/>
      <c r="D20" s="263"/>
      <c r="E20" s="262"/>
      <c r="F20" s="262"/>
      <c r="G20" s="262"/>
      <c r="H20" s="262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162"/>
      <c r="W20" s="162"/>
      <c r="X20" s="162"/>
      <c r="Y20" s="162"/>
    </row>
    <row r="21" spans="1:25" s="163" customFormat="1" ht="17.25" customHeight="1" x14ac:dyDescent="0.2">
      <c r="A21" s="262"/>
      <c r="B21" s="262"/>
      <c r="C21" s="262"/>
      <c r="D21" s="263"/>
      <c r="E21" s="262"/>
      <c r="F21" s="262"/>
      <c r="G21" s="262"/>
      <c r="H21" s="262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162"/>
      <c r="W21" s="162"/>
      <c r="X21" s="162"/>
      <c r="Y21" s="162"/>
    </row>
    <row r="22" spans="1:25" s="163" customFormat="1" ht="17.25" customHeight="1" x14ac:dyDescent="0.2">
      <c r="A22" s="261"/>
      <c r="B22" s="262"/>
      <c r="C22" s="262"/>
      <c r="D22" s="263"/>
      <c r="E22" s="262"/>
      <c r="F22" s="262"/>
      <c r="G22" s="262"/>
      <c r="H22" s="262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162"/>
      <c r="W22" s="162"/>
      <c r="X22" s="162"/>
      <c r="Y22" s="162"/>
    </row>
    <row r="23" spans="1:25" x14ac:dyDescent="0.2">
      <c r="A23" s="113"/>
      <c r="B23" s="113"/>
      <c r="C23" s="113"/>
      <c r="D23" s="113"/>
      <c r="E23" s="113"/>
      <c r="F23" s="113"/>
      <c r="G23" s="113"/>
      <c r="H23" s="113"/>
    </row>
    <row r="24" spans="1:25" x14ac:dyDescent="0.2">
      <c r="A24" s="113"/>
      <c r="B24" s="113"/>
      <c r="C24" s="113"/>
      <c r="D24" s="113"/>
      <c r="E24" s="113"/>
      <c r="F24" s="113"/>
      <c r="G24" s="113"/>
      <c r="H24" s="113"/>
    </row>
    <row r="25" spans="1:25" x14ac:dyDescent="0.2">
      <c r="A25" s="113"/>
      <c r="B25" s="113"/>
      <c r="C25" s="113"/>
      <c r="D25" s="113"/>
      <c r="E25" s="113"/>
      <c r="F25" s="113"/>
      <c r="G25" s="113"/>
      <c r="H25" s="113"/>
    </row>
    <row r="26" spans="1:25" x14ac:dyDescent="0.2">
      <c r="A26" s="113"/>
      <c r="B26" s="113"/>
      <c r="C26" s="113"/>
      <c r="D26" s="113"/>
      <c r="E26" s="113"/>
      <c r="F26" s="113"/>
      <c r="G26" s="113"/>
      <c r="H26" s="113"/>
    </row>
    <row r="27" spans="1:25" x14ac:dyDescent="0.2">
      <c r="A27" s="113"/>
      <c r="B27" s="113"/>
      <c r="C27" s="113"/>
      <c r="D27" s="113"/>
      <c r="E27" s="113"/>
      <c r="F27" s="113"/>
      <c r="G27" s="113"/>
      <c r="H27" s="113"/>
    </row>
    <row r="28" spans="1:25" x14ac:dyDescent="0.2">
      <c r="A28" s="113"/>
      <c r="B28" s="113"/>
      <c r="C28" s="113"/>
      <c r="D28" s="113"/>
      <c r="E28" s="113"/>
      <c r="F28" s="113"/>
      <c r="G28" s="113"/>
      <c r="H28" s="113"/>
    </row>
    <row r="29" spans="1:25" x14ac:dyDescent="0.2">
      <c r="A29" s="113"/>
      <c r="B29" s="113"/>
      <c r="C29" s="113"/>
      <c r="D29" s="113"/>
      <c r="E29" s="113"/>
      <c r="F29" s="113"/>
      <c r="G29" s="113"/>
      <c r="H29" s="113"/>
    </row>
    <row r="30" spans="1:25" x14ac:dyDescent="0.2">
      <c r="A30" s="113"/>
      <c r="B30" s="113"/>
      <c r="C30" s="113"/>
      <c r="D30" s="113"/>
      <c r="E30" s="113"/>
      <c r="F30" s="113"/>
      <c r="G30" s="113"/>
      <c r="H30" s="113"/>
    </row>
    <row r="31" spans="1:25" x14ac:dyDescent="0.2">
      <c r="A31" s="113"/>
      <c r="B31" s="113"/>
      <c r="C31" s="113"/>
      <c r="D31" s="113"/>
      <c r="E31" s="113"/>
      <c r="F31" s="113"/>
      <c r="G31" s="113"/>
      <c r="H31" s="113"/>
    </row>
    <row r="32" spans="1:25" x14ac:dyDescent="0.2">
      <c r="A32" s="113"/>
      <c r="B32" s="113"/>
      <c r="C32" s="113"/>
      <c r="D32" s="113"/>
      <c r="E32" s="113"/>
      <c r="F32" s="113"/>
      <c r="G32" s="113"/>
      <c r="H32" s="113"/>
    </row>
    <row r="33" spans="1:8" x14ac:dyDescent="0.2">
      <c r="A33" s="113"/>
      <c r="B33" s="113"/>
      <c r="C33" s="113"/>
      <c r="D33" s="113"/>
      <c r="E33" s="113"/>
      <c r="F33" s="113"/>
      <c r="G33" s="113"/>
      <c r="H33" s="113"/>
    </row>
    <row r="34" spans="1:8" x14ac:dyDescent="0.2">
      <c r="A34" s="113"/>
      <c r="B34" s="113"/>
      <c r="C34" s="113"/>
      <c r="D34" s="113"/>
      <c r="E34" s="113"/>
      <c r="F34" s="113"/>
      <c r="G34" s="113"/>
      <c r="H34" s="113"/>
    </row>
    <row r="35" spans="1:8" x14ac:dyDescent="0.2">
      <c r="A35" s="113"/>
      <c r="B35" s="113"/>
      <c r="C35" s="113"/>
      <c r="D35" s="113"/>
      <c r="E35" s="113"/>
      <c r="F35" s="113"/>
      <c r="G35" s="113"/>
      <c r="H35" s="113"/>
    </row>
    <row r="36" spans="1:8" x14ac:dyDescent="0.2">
      <c r="A36" s="113"/>
      <c r="B36" s="113"/>
      <c r="C36" s="113"/>
      <c r="D36" s="113"/>
      <c r="E36" s="113"/>
      <c r="F36" s="113"/>
      <c r="G36" s="113"/>
      <c r="H36" s="113"/>
    </row>
    <row r="37" spans="1:8" x14ac:dyDescent="0.2">
      <c r="A37" s="113"/>
      <c r="B37" s="113"/>
      <c r="C37" s="113"/>
      <c r="D37" s="113"/>
      <c r="E37" s="113"/>
      <c r="F37" s="113"/>
      <c r="G37" s="113"/>
      <c r="H37" s="113"/>
    </row>
    <row r="38" spans="1:8" x14ac:dyDescent="0.2">
      <c r="A38" s="113"/>
      <c r="B38" s="113"/>
      <c r="C38" s="113"/>
      <c r="D38" s="113"/>
      <c r="E38" s="113"/>
      <c r="F38" s="113"/>
      <c r="G38" s="113"/>
      <c r="H38" s="113"/>
    </row>
    <row r="39" spans="1:8" x14ac:dyDescent="0.2">
      <c r="A39" s="113"/>
      <c r="B39" s="113"/>
      <c r="C39" s="113"/>
      <c r="D39" s="113"/>
      <c r="E39" s="113"/>
      <c r="F39" s="113"/>
      <c r="G39" s="113"/>
      <c r="H39" s="113"/>
    </row>
    <row r="40" spans="1:8" x14ac:dyDescent="0.2">
      <c r="A40" s="113"/>
      <c r="B40" s="113"/>
      <c r="C40" s="113"/>
      <c r="D40" s="113"/>
      <c r="E40" s="113"/>
      <c r="F40" s="113"/>
      <c r="G40" s="113"/>
      <c r="H40" s="113"/>
    </row>
    <row r="41" spans="1:8" x14ac:dyDescent="0.2">
      <c r="A41" s="113"/>
      <c r="B41" s="113"/>
      <c r="C41" s="113"/>
      <c r="D41" s="113"/>
      <c r="E41" s="113"/>
      <c r="F41" s="113"/>
      <c r="G41" s="113"/>
      <c r="H41" s="113"/>
    </row>
    <row r="42" spans="1:8" x14ac:dyDescent="0.2">
      <c r="A42" s="113"/>
      <c r="B42" s="113"/>
      <c r="C42" s="113"/>
      <c r="D42" s="113"/>
      <c r="E42" s="113"/>
      <c r="F42" s="113"/>
      <c r="G42" s="113"/>
      <c r="H42" s="113"/>
    </row>
    <row r="43" spans="1:8" x14ac:dyDescent="0.2">
      <c r="A43" s="113"/>
      <c r="B43" s="113"/>
      <c r="C43" s="113"/>
      <c r="D43" s="113"/>
      <c r="E43" s="113"/>
      <c r="F43" s="113"/>
      <c r="G43" s="113"/>
      <c r="H43" s="113"/>
    </row>
    <row r="44" spans="1:8" x14ac:dyDescent="0.2">
      <c r="A44" s="113"/>
      <c r="B44" s="113"/>
      <c r="C44" s="113"/>
      <c r="D44" s="113"/>
      <c r="E44" s="113"/>
      <c r="F44" s="113"/>
      <c r="G44" s="113"/>
      <c r="H44" s="113"/>
    </row>
    <row r="45" spans="1:8" x14ac:dyDescent="0.2">
      <c r="A45" s="113"/>
      <c r="B45" s="113"/>
      <c r="C45" s="113"/>
      <c r="D45" s="113"/>
      <c r="E45" s="113"/>
      <c r="F45" s="113"/>
      <c r="G45" s="113"/>
      <c r="H45" s="113"/>
    </row>
  </sheetData>
  <sheetProtection algorithmName="SHA-512" hashValue="KtdE0Itc1d8wXTNiX7W/inHR1OjyTbS/swMkY3VPYTlLRO76O4bC9tcsaCtBjNiAUCDh8hOabxU5t2h7/3Nqug==" saltValue="nDzYSWj4XgqvMDAVJLjYsA==" spinCount="100000" sheet="1" objects="1" scenarios="1"/>
  <mergeCells count="27">
    <mergeCell ref="B16:H16"/>
    <mergeCell ref="A18:C18"/>
    <mergeCell ref="D18:H18"/>
    <mergeCell ref="A19:C19"/>
    <mergeCell ref="D19:H19"/>
    <mergeCell ref="A17:H17"/>
    <mergeCell ref="A22:C22"/>
    <mergeCell ref="D22:H22"/>
    <mergeCell ref="A20:C20"/>
    <mergeCell ref="D20:H20"/>
    <mergeCell ref="A21:C21"/>
    <mergeCell ref="D21:H21"/>
    <mergeCell ref="A1:H1"/>
    <mergeCell ref="A8:H8"/>
    <mergeCell ref="A9:H9"/>
    <mergeCell ref="A10:H10"/>
    <mergeCell ref="A11:H11"/>
    <mergeCell ref="A3:H3"/>
    <mergeCell ref="A7:H7"/>
    <mergeCell ref="B15:H15"/>
    <mergeCell ref="A12:H12"/>
    <mergeCell ref="A13:H13"/>
    <mergeCell ref="B14:H14"/>
    <mergeCell ref="A2:H2"/>
    <mergeCell ref="A4:H4"/>
    <mergeCell ref="A5:H5"/>
    <mergeCell ref="A6:H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46"/>
  <sheetViews>
    <sheetView topLeftCell="B1" workbookViewId="0">
      <selection activeCell="B37" sqref="B37"/>
    </sheetView>
  </sheetViews>
  <sheetFormatPr defaultRowHeight="12.75" x14ac:dyDescent="0.2"/>
  <cols>
    <col min="1" max="1" width="7.28515625" style="2" hidden="1" customWidth="1"/>
    <col min="2" max="2" width="40.7109375" style="2" customWidth="1"/>
    <col min="3" max="3" width="5.5703125" style="2" customWidth="1"/>
    <col min="4" max="4" width="13.42578125" style="2" customWidth="1"/>
    <col min="5" max="5" width="0.85546875" style="2" hidden="1" customWidth="1"/>
    <col min="6" max="8" width="16.28515625" customWidth="1"/>
  </cols>
  <sheetData>
    <row r="1" spans="1:8" ht="13.5" thickBot="1" x14ac:dyDescent="0.25">
      <c r="F1" s="264" t="s">
        <v>100</v>
      </c>
      <c r="G1" s="265"/>
      <c r="H1" s="266"/>
    </row>
    <row r="2" spans="1:8" x14ac:dyDescent="0.2">
      <c r="B2" s="2" t="s">
        <v>211</v>
      </c>
      <c r="C2" s="48" t="s">
        <v>76</v>
      </c>
      <c r="D2" s="52"/>
      <c r="E2" s="52"/>
      <c r="F2" s="103">
        <v>35796</v>
      </c>
      <c r="G2" s="104">
        <v>36161</v>
      </c>
      <c r="H2" s="105">
        <v>36526</v>
      </c>
    </row>
    <row r="3" spans="1:8" ht="13.5" thickBot="1" x14ac:dyDescent="0.25">
      <c r="A3" s="2" t="s">
        <v>66</v>
      </c>
      <c r="B3" s="2" t="s">
        <v>212</v>
      </c>
      <c r="C3" s="49" t="s">
        <v>77</v>
      </c>
      <c r="D3" s="53" t="s">
        <v>78</v>
      </c>
      <c r="E3" s="53"/>
      <c r="F3" s="106">
        <v>36160</v>
      </c>
      <c r="G3" s="107">
        <v>36525</v>
      </c>
      <c r="H3" s="108">
        <v>36891</v>
      </c>
    </row>
    <row r="4" spans="1:8" ht="26.25" x14ac:dyDescent="0.25">
      <c r="A4" s="5" t="s">
        <v>67</v>
      </c>
      <c r="B4" s="29" t="s">
        <v>88</v>
      </c>
      <c r="C4" s="51" t="s">
        <v>80</v>
      </c>
      <c r="D4" s="96" t="s">
        <v>99</v>
      </c>
      <c r="E4" s="50"/>
      <c r="F4" s="58">
        <f>+F5+F6+SUM(F11:F17)</f>
        <v>0</v>
      </c>
      <c r="G4" s="59">
        <f>+G5+G6+SUM(G11:G17)</f>
        <v>0</v>
      </c>
      <c r="H4" s="60">
        <f>+H5+H6+SUM(H11:H17)</f>
        <v>0</v>
      </c>
    </row>
    <row r="5" spans="1:8" x14ac:dyDescent="0.2">
      <c r="A5" s="6" t="s">
        <v>68</v>
      </c>
      <c r="B5" s="32" t="s">
        <v>9</v>
      </c>
      <c r="C5" s="26" t="s">
        <v>79</v>
      </c>
      <c r="D5" s="94"/>
      <c r="E5" s="27"/>
      <c r="F5" s="61"/>
      <c r="G5" s="62"/>
      <c r="H5" s="63"/>
    </row>
    <row r="6" spans="1:8" x14ac:dyDescent="0.2">
      <c r="A6" s="6" t="s">
        <v>69</v>
      </c>
      <c r="B6" s="32" t="s">
        <v>10</v>
      </c>
      <c r="C6" s="26" t="s">
        <v>81</v>
      </c>
      <c r="D6" s="94" t="s">
        <v>92</v>
      </c>
      <c r="E6" s="27"/>
      <c r="F6" s="64">
        <f>SUM(F7:F10)</f>
        <v>0</v>
      </c>
      <c r="G6" s="65">
        <f>SUM(G7:G10)</f>
        <v>0</v>
      </c>
      <c r="H6" s="66">
        <f>SUM(H7:H10)</f>
        <v>0</v>
      </c>
    </row>
    <row r="7" spans="1:8" x14ac:dyDescent="0.2">
      <c r="A7" s="6" t="s">
        <v>70</v>
      </c>
      <c r="B7" s="33" t="s">
        <v>22</v>
      </c>
      <c r="C7" s="26" t="s">
        <v>82</v>
      </c>
      <c r="D7" s="97"/>
      <c r="E7" s="34"/>
      <c r="F7" s="61"/>
      <c r="G7" s="67"/>
      <c r="H7" s="63"/>
    </row>
    <row r="8" spans="1:8" x14ac:dyDescent="0.2">
      <c r="A8" s="6" t="s">
        <v>71</v>
      </c>
      <c r="B8" s="33" t="s">
        <v>23</v>
      </c>
      <c r="C8" s="26" t="s">
        <v>83</v>
      </c>
      <c r="D8" s="97"/>
      <c r="E8" s="34"/>
      <c r="F8" s="61"/>
      <c r="G8" s="67"/>
      <c r="H8" s="63"/>
    </row>
    <row r="9" spans="1:8" x14ac:dyDescent="0.2">
      <c r="A9" s="6" t="s">
        <v>72</v>
      </c>
      <c r="B9" s="33" t="s">
        <v>24</v>
      </c>
      <c r="C9" s="26" t="s">
        <v>84</v>
      </c>
      <c r="D9" s="97"/>
      <c r="E9" s="34"/>
      <c r="F9" s="61"/>
      <c r="G9" s="62"/>
      <c r="H9" s="63"/>
    </row>
    <row r="10" spans="1:8" x14ac:dyDescent="0.2">
      <c r="A10" s="6" t="s">
        <v>73</v>
      </c>
      <c r="B10" s="33" t="s">
        <v>21</v>
      </c>
      <c r="C10" s="26" t="s">
        <v>85</v>
      </c>
      <c r="D10" s="97"/>
      <c r="E10" s="34"/>
      <c r="F10" s="61"/>
      <c r="G10" s="62"/>
      <c r="H10" s="63"/>
    </row>
    <row r="11" spans="1:8" x14ac:dyDescent="0.2">
      <c r="A11" s="6" t="s">
        <v>74</v>
      </c>
      <c r="B11" s="32" t="s">
        <v>0</v>
      </c>
      <c r="C11" s="26" t="s">
        <v>86</v>
      </c>
      <c r="D11" s="94"/>
      <c r="E11" s="27"/>
      <c r="F11" s="61"/>
      <c r="G11" s="62"/>
      <c r="H11" s="63"/>
    </row>
    <row r="12" spans="1:8" x14ac:dyDescent="0.2">
      <c r="A12" s="6" t="s">
        <v>41</v>
      </c>
      <c r="B12" s="32" t="s">
        <v>4</v>
      </c>
      <c r="C12" s="26" t="s">
        <v>87</v>
      </c>
      <c r="D12" s="94"/>
      <c r="E12" s="27"/>
      <c r="F12" s="61"/>
      <c r="G12" s="62"/>
      <c r="H12" s="63"/>
    </row>
    <row r="13" spans="1:8" x14ac:dyDescent="0.2">
      <c r="A13" s="6" t="s">
        <v>42</v>
      </c>
      <c r="B13" s="32" t="s">
        <v>11</v>
      </c>
      <c r="C13" s="26">
        <v>10</v>
      </c>
      <c r="D13" s="94"/>
      <c r="E13" s="27"/>
      <c r="F13" s="61"/>
      <c r="G13" s="67"/>
      <c r="H13" s="63"/>
    </row>
    <row r="14" spans="1:8" x14ac:dyDescent="0.2">
      <c r="A14" s="6" t="s">
        <v>43</v>
      </c>
      <c r="B14" s="32" t="s">
        <v>12</v>
      </c>
      <c r="C14" s="26">
        <v>11</v>
      </c>
      <c r="D14" s="94"/>
      <c r="E14" s="27"/>
      <c r="F14" s="61"/>
      <c r="G14" s="67"/>
      <c r="H14" s="63"/>
    </row>
    <row r="15" spans="1:8" x14ac:dyDescent="0.2">
      <c r="A15" s="6" t="s">
        <v>44</v>
      </c>
      <c r="B15" s="32" t="s">
        <v>13</v>
      </c>
      <c r="C15" s="26">
        <v>12</v>
      </c>
      <c r="D15" s="94"/>
      <c r="E15" s="27"/>
      <c r="F15" s="61"/>
      <c r="G15" s="67"/>
      <c r="H15" s="63"/>
    </row>
    <row r="16" spans="1:8" x14ac:dyDescent="0.2">
      <c r="A16" s="6" t="s">
        <v>45</v>
      </c>
      <c r="B16" s="32" t="s">
        <v>14</v>
      </c>
      <c r="C16" s="26">
        <v>13</v>
      </c>
      <c r="D16" s="94"/>
      <c r="E16" s="27"/>
      <c r="F16" s="61"/>
      <c r="G16" s="67"/>
      <c r="H16" s="63"/>
    </row>
    <row r="17" spans="1:8" ht="13.5" thickBot="1" x14ac:dyDescent="0.25">
      <c r="A17" s="6" t="s">
        <v>46</v>
      </c>
      <c r="B17" s="32" t="s">
        <v>15</v>
      </c>
      <c r="C17" s="26">
        <v>14</v>
      </c>
      <c r="D17" s="94"/>
      <c r="E17" s="27"/>
      <c r="F17" s="68"/>
      <c r="G17" s="69"/>
      <c r="H17" s="70"/>
    </row>
    <row r="18" spans="1:8" ht="15.75" x14ac:dyDescent="0.25">
      <c r="A18" s="6" t="s">
        <v>47</v>
      </c>
      <c r="B18" s="35" t="s">
        <v>89</v>
      </c>
      <c r="C18" s="26">
        <v>15</v>
      </c>
      <c r="D18" s="94" t="s">
        <v>93</v>
      </c>
      <c r="E18" s="27"/>
      <c r="F18" s="71">
        <f>+F19+F20</f>
        <v>0</v>
      </c>
      <c r="G18" s="72">
        <f>+G19+G20</f>
        <v>0</v>
      </c>
      <c r="H18" s="73">
        <f>+H19+H20</f>
        <v>0</v>
      </c>
    </row>
    <row r="19" spans="1:8" x14ac:dyDescent="0.2">
      <c r="A19" s="6" t="s">
        <v>48</v>
      </c>
      <c r="B19" s="32" t="s">
        <v>20</v>
      </c>
      <c r="C19" s="26">
        <v>16</v>
      </c>
      <c r="D19" s="94" t="s">
        <v>94</v>
      </c>
      <c r="E19" s="27"/>
      <c r="F19" s="74">
        <f>+F4-F20</f>
        <v>0</v>
      </c>
      <c r="G19" s="75">
        <f>+G4-G20</f>
        <v>0</v>
      </c>
      <c r="H19" s="76">
        <f>+H4-H20</f>
        <v>0</v>
      </c>
    </row>
    <row r="20" spans="1:8" x14ac:dyDescent="0.2">
      <c r="A20" s="6" t="s">
        <v>49</v>
      </c>
      <c r="B20" s="32" t="s">
        <v>16</v>
      </c>
      <c r="C20" s="26">
        <v>17</v>
      </c>
      <c r="D20" s="94" t="s">
        <v>95</v>
      </c>
      <c r="E20" s="27"/>
      <c r="F20" s="74">
        <f>SUM(F21:F24)</f>
        <v>0</v>
      </c>
      <c r="G20" s="75">
        <f>SUM(G21:G24)</f>
        <v>0</v>
      </c>
      <c r="H20" s="76">
        <f>SUM(H21:H24)</f>
        <v>0</v>
      </c>
    </row>
    <row r="21" spans="1:8" x14ac:dyDescent="0.2">
      <c r="A21" s="6" t="s">
        <v>50</v>
      </c>
      <c r="B21" s="32" t="s">
        <v>5</v>
      </c>
      <c r="C21" s="26">
        <v>18</v>
      </c>
      <c r="D21" s="94"/>
      <c r="E21" s="27"/>
      <c r="F21" s="61"/>
      <c r="G21" s="67"/>
      <c r="H21" s="63"/>
    </row>
    <row r="22" spans="1:8" x14ac:dyDescent="0.2">
      <c r="A22" s="6" t="s">
        <v>51</v>
      </c>
      <c r="B22" s="32" t="s">
        <v>17</v>
      </c>
      <c r="C22" s="26">
        <v>19</v>
      </c>
      <c r="D22" s="94"/>
      <c r="E22" s="27"/>
      <c r="F22" s="61"/>
      <c r="G22" s="67"/>
      <c r="H22" s="63"/>
    </row>
    <row r="23" spans="1:8" x14ac:dyDescent="0.2">
      <c r="A23" s="6" t="s">
        <v>52</v>
      </c>
      <c r="B23" s="32" t="s">
        <v>18</v>
      </c>
      <c r="C23" s="26">
        <v>20</v>
      </c>
      <c r="D23" s="94"/>
      <c r="E23" s="27"/>
      <c r="F23" s="61"/>
      <c r="G23" s="67"/>
      <c r="H23" s="63"/>
    </row>
    <row r="24" spans="1:8" ht="13.5" thickBot="1" x14ac:dyDescent="0.25">
      <c r="A24" s="6" t="s">
        <v>53</v>
      </c>
      <c r="B24" s="36" t="s">
        <v>19</v>
      </c>
      <c r="C24" s="37">
        <v>21</v>
      </c>
      <c r="D24" s="98"/>
      <c r="E24" s="38"/>
      <c r="F24" s="77"/>
      <c r="G24" s="78"/>
      <c r="H24" s="79"/>
    </row>
    <row r="25" spans="1:8" ht="15.75" x14ac:dyDescent="0.25">
      <c r="A25" s="8" t="s">
        <v>54</v>
      </c>
      <c r="B25" s="29" t="s">
        <v>30</v>
      </c>
      <c r="C25" s="30">
        <v>22</v>
      </c>
      <c r="D25" s="99" t="s">
        <v>96</v>
      </c>
      <c r="E25" s="31"/>
      <c r="F25" s="58">
        <f>SUM(F26:F28)</f>
        <v>0</v>
      </c>
      <c r="G25" s="59">
        <f>SUM(G26:G28)</f>
        <v>0</v>
      </c>
      <c r="H25" s="60">
        <f>SUM(H26:H28)</f>
        <v>0</v>
      </c>
    </row>
    <row r="26" spans="1:8" x14ac:dyDescent="0.2">
      <c r="A26" s="9" t="s">
        <v>55</v>
      </c>
      <c r="B26" s="32" t="s">
        <v>31</v>
      </c>
      <c r="C26" s="26">
        <v>23</v>
      </c>
      <c r="D26" s="94"/>
      <c r="E26" s="27"/>
      <c r="F26" s="61"/>
      <c r="G26" s="67"/>
      <c r="H26" s="63"/>
    </row>
    <row r="27" spans="1:8" x14ac:dyDescent="0.2">
      <c r="A27" s="9" t="s">
        <v>56</v>
      </c>
      <c r="B27" s="32" t="s">
        <v>32</v>
      </c>
      <c r="C27" s="26">
        <v>24</v>
      </c>
      <c r="D27" s="94"/>
      <c r="E27" s="27"/>
      <c r="F27" s="61"/>
      <c r="G27" s="67"/>
      <c r="H27" s="63"/>
    </row>
    <row r="28" spans="1:8" ht="13.5" thickBot="1" x14ac:dyDescent="0.25">
      <c r="A28" s="9" t="s">
        <v>57</v>
      </c>
      <c r="B28" s="32" t="s">
        <v>33</v>
      </c>
      <c r="C28" s="39">
        <v>25</v>
      </c>
      <c r="D28" s="94"/>
      <c r="E28" s="27"/>
      <c r="F28" s="68"/>
      <c r="G28" s="69"/>
      <c r="H28" s="70"/>
    </row>
    <row r="29" spans="1:8" ht="15.75" x14ac:dyDescent="0.25">
      <c r="A29" s="9" t="s">
        <v>58</v>
      </c>
      <c r="B29" s="35" t="s">
        <v>34</v>
      </c>
      <c r="C29" s="40">
        <v>26</v>
      </c>
      <c r="D29" s="94" t="s">
        <v>97</v>
      </c>
      <c r="E29" s="27"/>
      <c r="F29" s="71">
        <f>SUM(F30:F34)</f>
        <v>0</v>
      </c>
      <c r="G29" s="72">
        <f>SUM(G30:G34)</f>
        <v>0</v>
      </c>
      <c r="H29" s="73">
        <f>SUM(H30:H34)</f>
        <v>0</v>
      </c>
    </row>
    <row r="30" spans="1:8" x14ac:dyDescent="0.2">
      <c r="A30" s="9" t="s">
        <v>59</v>
      </c>
      <c r="B30" s="32" t="s">
        <v>35</v>
      </c>
      <c r="C30" s="26">
        <v>27</v>
      </c>
      <c r="D30" s="94"/>
      <c r="E30" s="27"/>
      <c r="F30" s="61"/>
      <c r="G30" s="67"/>
      <c r="H30" s="63"/>
    </row>
    <row r="31" spans="1:8" x14ac:dyDescent="0.2">
      <c r="A31" s="9" t="s">
        <v>60</v>
      </c>
      <c r="B31" s="32" t="s">
        <v>36</v>
      </c>
      <c r="C31" s="26">
        <v>28</v>
      </c>
      <c r="D31" s="94"/>
      <c r="E31" s="27"/>
      <c r="F31" s="61"/>
      <c r="G31" s="67"/>
      <c r="H31" s="63"/>
    </row>
    <row r="32" spans="1:8" x14ac:dyDescent="0.2">
      <c r="A32" s="9" t="s">
        <v>61</v>
      </c>
      <c r="B32" s="32" t="s">
        <v>37</v>
      </c>
      <c r="C32" s="26">
        <v>29</v>
      </c>
      <c r="D32" s="94"/>
      <c r="E32" s="27"/>
      <c r="F32" s="61"/>
      <c r="G32" s="67"/>
      <c r="H32" s="63"/>
    </row>
    <row r="33" spans="1:8" x14ac:dyDescent="0.2">
      <c r="A33" s="9" t="s">
        <v>62</v>
      </c>
      <c r="B33" s="32" t="s">
        <v>38</v>
      </c>
      <c r="C33" s="26">
        <v>30</v>
      </c>
      <c r="D33" s="94"/>
      <c r="E33" s="27"/>
      <c r="F33" s="61"/>
      <c r="G33" s="67"/>
      <c r="H33" s="63"/>
    </row>
    <row r="34" spans="1:8" ht="13.5" thickBot="1" x14ac:dyDescent="0.25">
      <c r="A34" s="9" t="s">
        <v>63</v>
      </c>
      <c r="B34" s="36" t="s">
        <v>39</v>
      </c>
      <c r="C34" s="47">
        <v>31</v>
      </c>
      <c r="D34" s="98"/>
      <c r="E34" s="38"/>
      <c r="F34" s="77"/>
      <c r="G34" s="78"/>
      <c r="H34" s="79"/>
    </row>
    <row r="35" spans="1:8" ht="16.5" thickBot="1" x14ac:dyDescent="0.3">
      <c r="A35" s="10" t="s">
        <v>64</v>
      </c>
      <c r="B35" s="44" t="s">
        <v>40</v>
      </c>
      <c r="C35" s="45">
        <v>32</v>
      </c>
      <c r="D35" s="100" t="s">
        <v>98</v>
      </c>
      <c r="E35" s="46"/>
      <c r="F35" s="80">
        <f>+F25-F29</f>
        <v>0</v>
      </c>
      <c r="G35" s="81">
        <f>+G25-G29</f>
        <v>0</v>
      </c>
      <c r="H35" s="82">
        <f>+H25-H29</f>
        <v>0</v>
      </c>
    </row>
    <row r="36" spans="1:8" ht="13.5" thickBot="1" x14ac:dyDescent="0.25">
      <c r="A36" s="10" t="s">
        <v>65</v>
      </c>
      <c r="B36" s="42" t="s">
        <v>8</v>
      </c>
      <c r="C36" s="43">
        <v>33</v>
      </c>
      <c r="D36" s="101"/>
      <c r="E36" s="41"/>
      <c r="F36" s="83"/>
      <c r="G36" s="84"/>
      <c r="H36" s="85"/>
    </row>
    <row r="37" spans="1:8" x14ac:dyDescent="0.2">
      <c r="C37" s="7"/>
      <c r="D37" s="95"/>
    </row>
    <row r="38" spans="1:8" x14ac:dyDescent="0.2">
      <c r="C38" s="7"/>
      <c r="D38" s="95"/>
    </row>
    <row r="39" spans="1:8" x14ac:dyDescent="0.2">
      <c r="C39" s="7"/>
      <c r="D39" s="95"/>
    </row>
    <row r="40" spans="1:8" x14ac:dyDescent="0.2">
      <c r="C40" s="7"/>
      <c r="D40" s="95"/>
    </row>
    <row r="41" spans="1:8" x14ac:dyDescent="0.2">
      <c r="C41" s="7"/>
      <c r="D41" s="95"/>
    </row>
    <row r="42" spans="1:8" x14ac:dyDescent="0.2">
      <c r="C42" s="7"/>
      <c r="D42" s="95"/>
    </row>
    <row r="43" spans="1:8" x14ac:dyDescent="0.2">
      <c r="D43" s="95"/>
    </row>
    <row r="44" spans="1:8" x14ac:dyDescent="0.2">
      <c r="D44" s="95"/>
    </row>
    <row r="45" spans="1:8" x14ac:dyDescent="0.2">
      <c r="D45" s="95"/>
    </row>
    <row r="46" spans="1:8" x14ac:dyDescent="0.2">
      <c r="D46" s="95"/>
    </row>
  </sheetData>
  <sheetProtection password="95E2" sheet="1" objects="1" scenarios="1"/>
  <mergeCells count="1">
    <mergeCell ref="F1:H1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scale="94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L61"/>
  <sheetViews>
    <sheetView topLeftCell="B1" workbookViewId="0">
      <pane xSplit="4" ySplit="3" topLeftCell="K4" activePane="bottomRight" state="frozen"/>
      <selection activeCell="B37" sqref="B37"/>
      <selection pane="topRight" activeCell="B37" sqref="B37"/>
      <selection pane="bottomLeft" activeCell="B37" sqref="B37"/>
      <selection pane="bottomRight" activeCell="B37" sqref="B37"/>
    </sheetView>
  </sheetViews>
  <sheetFormatPr defaultRowHeight="12.75" x14ac:dyDescent="0.2"/>
  <cols>
    <col min="1" max="1" width="10.28515625" hidden="1" customWidth="1"/>
    <col min="2" max="2" width="51.85546875" style="2" customWidth="1"/>
    <col min="3" max="3" width="10.28515625" style="2" customWidth="1"/>
    <col min="4" max="4" width="12.85546875" style="2" customWidth="1"/>
    <col min="5" max="5" width="1.140625" style="2" hidden="1" customWidth="1"/>
    <col min="6" max="12" width="16.28515625" customWidth="1"/>
  </cols>
  <sheetData>
    <row r="1" spans="1:12" ht="12.75" customHeight="1" x14ac:dyDescent="0.2">
      <c r="A1" s="2"/>
      <c r="C1" s="3"/>
      <c r="D1" s="4"/>
      <c r="E1" s="4"/>
      <c r="F1" s="93" t="s">
        <v>100</v>
      </c>
      <c r="G1" s="93" t="s">
        <v>168</v>
      </c>
      <c r="H1" s="93" t="s">
        <v>168</v>
      </c>
      <c r="I1" s="93" t="s">
        <v>168</v>
      </c>
      <c r="J1" s="93" t="s">
        <v>168</v>
      </c>
      <c r="K1" s="93" t="s">
        <v>168</v>
      </c>
      <c r="L1" s="93" t="s">
        <v>168</v>
      </c>
    </row>
    <row r="2" spans="1:12" x14ac:dyDescent="0.2">
      <c r="A2" s="2"/>
      <c r="B2" s="2" t="s">
        <v>211</v>
      </c>
      <c r="C2" s="3" t="s">
        <v>76</v>
      </c>
      <c r="D2" s="4"/>
      <c r="E2" s="4"/>
      <c r="F2" s="109">
        <v>36892</v>
      </c>
      <c r="G2" s="109">
        <v>37257</v>
      </c>
      <c r="H2" s="109">
        <v>37622</v>
      </c>
      <c r="I2" s="109">
        <v>37987</v>
      </c>
      <c r="J2" s="109">
        <v>38353</v>
      </c>
      <c r="K2" s="109">
        <v>38718</v>
      </c>
      <c r="L2" s="109">
        <v>39083</v>
      </c>
    </row>
    <row r="3" spans="1:12" ht="13.5" thickBot="1" x14ac:dyDescent="0.25">
      <c r="A3" s="2" t="s">
        <v>101</v>
      </c>
      <c r="B3" s="2" t="s">
        <v>213</v>
      </c>
      <c r="C3" s="3" t="s">
        <v>77</v>
      </c>
      <c r="D3" s="4" t="s">
        <v>78</v>
      </c>
      <c r="E3" s="4"/>
      <c r="F3" s="110">
        <v>37256</v>
      </c>
      <c r="G3" s="110">
        <v>37621</v>
      </c>
      <c r="H3" s="110">
        <v>37986</v>
      </c>
      <c r="I3" s="110">
        <v>38352</v>
      </c>
      <c r="J3" s="110">
        <v>38717</v>
      </c>
      <c r="K3" s="110">
        <v>39082</v>
      </c>
      <c r="L3" s="110">
        <v>39447</v>
      </c>
    </row>
    <row r="4" spans="1:12" ht="15.75" x14ac:dyDescent="0.25">
      <c r="A4" s="11" t="s">
        <v>102</v>
      </c>
      <c r="B4" s="14" t="s">
        <v>88</v>
      </c>
      <c r="C4" s="15" t="s">
        <v>80</v>
      </c>
      <c r="D4" s="16" t="s">
        <v>103</v>
      </c>
      <c r="E4" s="54"/>
      <c r="F4" s="86">
        <f t="shared" ref="F4:L4" si="0">+F5+F6+F7+SUM(F12:F20)</f>
        <v>0</v>
      </c>
      <c r="G4" s="86">
        <f t="shared" si="0"/>
        <v>0</v>
      </c>
      <c r="H4" s="86">
        <f t="shared" si="0"/>
        <v>0</v>
      </c>
      <c r="I4" s="86">
        <f t="shared" si="0"/>
        <v>0</v>
      </c>
      <c r="J4" s="86">
        <f t="shared" si="0"/>
        <v>0</v>
      </c>
      <c r="K4" s="86">
        <f t="shared" si="0"/>
        <v>0</v>
      </c>
      <c r="L4" s="86">
        <f t="shared" si="0"/>
        <v>0</v>
      </c>
    </row>
    <row r="5" spans="1:12" x14ac:dyDescent="0.2">
      <c r="A5" s="11" t="s">
        <v>104</v>
      </c>
      <c r="B5" s="12" t="s">
        <v>105</v>
      </c>
      <c r="C5" s="17" t="s">
        <v>79</v>
      </c>
      <c r="D5" s="18"/>
      <c r="E5" s="55"/>
      <c r="F5" s="87"/>
      <c r="G5" s="87"/>
      <c r="H5" s="87"/>
      <c r="I5" s="87"/>
      <c r="J5" s="87"/>
      <c r="K5" s="87"/>
      <c r="L5" s="87"/>
    </row>
    <row r="6" spans="1:12" x14ac:dyDescent="0.2">
      <c r="A6" s="11" t="s">
        <v>106</v>
      </c>
      <c r="B6" s="12" t="s">
        <v>107</v>
      </c>
      <c r="C6" s="17" t="s">
        <v>81</v>
      </c>
      <c r="D6" s="18"/>
      <c r="E6" s="55"/>
      <c r="F6" s="87"/>
      <c r="G6" s="87"/>
      <c r="H6" s="87"/>
      <c r="I6" s="87"/>
      <c r="J6" s="87"/>
      <c r="K6" s="87"/>
      <c r="L6" s="87"/>
    </row>
    <row r="7" spans="1:12" x14ac:dyDescent="0.2">
      <c r="A7" s="11" t="s">
        <v>108</v>
      </c>
      <c r="B7" s="12" t="s">
        <v>109</v>
      </c>
      <c r="C7" s="17" t="s">
        <v>82</v>
      </c>
      <c r="D7" s="18" t="s">
        <v>110</v>
      </c>
      <c r="E7" s="55"/>
      <c r="F7" s="102">
        <f t="shared" ref="F7:L7" si="1">SUM(F8:F11)</f>
        <v>0</v>
      </c>
      <c r="G7" s="102">
        <f t="shared" si="1"/>
        <v>0</v>
      </c>
      <c r="H7" s="102">
        <f t="shared" si="1"/>
        <v>0</v>
      </c>
      <c r="I7" s="102">
        <f t="shared" si="1"/>
        <v>0</v>
      </c>
      <c r="J7" s="102">
        <f t="shared" si="1"/>
        <v>0</v>
      </c>
      <c r="K7" s="102">
        <f t="shared" si="1"/>
        <v>0</v>
      </c>
      <c r="L7" s="102">
        <f t="shared" si="1"/>
        <v>0</v>
      </c>
    </row>
    <row r="8" spans="1:12" x14ac:dyDescent="0.2">
      <c r="A8" s="11" t="s">
        <v>111</v>
      </c>
      <c r="B8" s="92" t="s">
        <v>22</v>
      </c>
      <c r="C8" s="17" t="s">
        <v>83</v>
      </c>
      <c r="D8" s="18"/>
      <c r="E8" s="55"/>
      <c r="F8" s="87"/>
      <c r="G8" s="87"/>
      <c r="H8" s="87"/>
      <c r="I8" s="87"/>
      <c r="J8" s="87"/>
      <c r="K8" s="87"/>
      <c r="L8" s="87"/>
    </row>
    <row r="9" spans="1:12" x14ac:dyDescent="0.2">
      <c r="A9" s="11" t="s">
        <v>112</v>
      </c>
      <c r="B9" s="92" t="s">
        <v>23</v>
      </c>
      <c r="C9" s="17" t="s">
        <v>84</v>
      </c>
      <c r="D9" s="18"/>
      <c r="E9" s="55"/>
      <c r="F9" s="87"/>
      <c r="G9" s="87"/>
      <c r="H9" s="87"/>
      <c r="I9" s="87"/>
      <c r="J9" s="87"/>
      <c r="K9" s="87"/>
      <c r="L9" s="87"/>
    </row>
    <row r="10" spans="1:12" x14ac:dyDescent="0.2">
      <c r="A10" s="11" t="s">
        <v>113</v>
      </c>
      <c r="B10" s="92" t="s">
        <v>24</v>
      </c>
      <c r="C10" s="17" t="s">
        <v>85</v>
      </c>
      <c r="D10" s="18"/>
      <c r="E10" s="55"/>
      <c r="F10" s="87"/>
      <c r="G10" s="87"/>
      <c r="H10" s="87"/>
      <c r="I10" s="87"/>
      <c r="J10" s="87"/>
      <c r="K10" s="87"/>
      <c r="L10" s="87"/>
    </row>
    <row r="11" spans="1:12" x14ac:dyDescent="0.2">
      <c r="A11" s="11" t="s">
        <v>114</v>
      </c>
      <c r="B11" s="92" t="s">
        <v>21</v>
      </c>
      <c r="C11" s="17" t="s">
        <v>86</v>
      </c>
      <c r="D11" s="18"/>
      <c r="E11" s="55"/>
      <c r="F11" s="87"/>
      <c r="G11" s="87"/>
      <c r="H11" s="87"/>
      <c r="I11" s="87"/>
      <c r="J11" s="87"/>
      <c r="K11" s="87"/>
      <c r="L11" s="87"/>
    </row>
    <row r="12" spans="1:12" x14ac:dyDescent="0.2">
      <c r="A12" s="11" t="s">
        <v>115</v>
      </c>
      <c r="B12" s="12" t="s">
        <v>169</v>
      </c>
      <c r="C12" s="17" t="s">
        <v>87</v>
      </c>
      <c r="D12" s="18"/>
      <c r="E12" s="55"/>
      <c r="F12" s="87"/>
      <c r="G12" s="87"/>
      <c r="H12" s="87"/>
      <c r="I12" s="87"/>
      <c r="J12" s="87"/>
      <c r="K12" s="87"/>
      <c r="L12" s="87"/>
    </row>
    <row r="13" spans="1:12" x14ac:dyDescent="0.2">
      <c r="A13" s="11" t="s">
        <v>116</v>
      </c>
      <c r="B13" s="12" t="s">
        <v>117</v>
      </c>
      <c r="C13" s="17">
        <v>10</v>
      </c>
      <c r="D13" s="18"/>
      <c r="E13" s="55"/>
      <c r="F13" s="87"/>
      <c r="G13" s="87"/>
      <c r="H13" s="87"/>
      <c r="I13" s="87"/>
      <c r="J13" s="87"/>
      <c r="K13" s="87"/>
      <c r="L13" s="87"/>
    </row>
    <row r="14" spans="1:12" x14ac:dyDescent="0.2">
      <c r="A14" s="11" t="s">
        <v>118</v>
      </c>
      <c r="B14" s="12" t="s">
        <v>119</v>
      </c>
      <c r="C14" s="17">
        <v>11</v>
      </c>
      <c r="D14" s="18"/>
      <c r="E14" s="55"/>
      <c r="F14" s="87"/>
      <c r="G14" s="87"/>
      <c r="H14" s="87"/>
      <c r="I14" s="87"/>
      <c r="J14" s="87"/>
      <c r="K14" s="87"/>
      <c r="L14" s="87"/>
    </row>
    <row r="15" spans="1:12" x14ac:dyDescent="0.2">
      <c r="A15" s="11" t="s">
        <v>120</v>
      </c>
      <c r="B15" s="12" t="s">
        <v>121</v>
      </c>
      <c r="C15" s="17">
        <v>12</v>
      </c>
      <c r="D15" s="18"/>
      <c r="E15" s="55"/>
      <c r="F15" s="87"/>
      <c r="G15" s="87"/>
      <c r="H15" s="87"/>
      <c r="I15" s="87"/>
      <c r="J15" s="87"/>
      <c r="K15" s="87"/>
      <c r="L15" s="87"/>
    </row>
    <row r="16" spans="1:12" x14ac:dyDescent="0.2">
      <c r="A16" s="11" t="s">
        <v>122</v>
      </c>
      <c r="B16" s="12" t="s">
        <v>14</v>
      </c>
      <c r="C16" s="17">
        <v>13</v>
      </c>
      <c r="D16" s="18"/>
      <c r="E16" s="55"/>
      <c r="F16" s="87"/>
      <c r="G16" s="87"/>
      <c r="H16" s="87"/>
      <c r="I16" s="87"/>
      <c r="J16" s="87"/>
      <c r="K16" s="87"/>
      <c r="L16" s="87"/>
    </row>
    <row r="17" spans="1:12" x14ac:dyDescent="0.2">
      <c r="A17" s="11" t="s">
        <v>123</v>
      </c>
      <c r="B17" s="12" t="s">
        <v>124</v>
      </c>
      <c r="C17" s="17">
        <v>14</v>
      </c>
      <c r="D17" s="18"/>
      <c r="E17" s="55"/>
      <c r="F17" s="87"/>
      <c r="G17" s="87"/>
      <c r="H17" s="87"/>
      <c r="I17" s="87"/>
      <c r="J17" s="87"/>
      <c r="K17" s="87"/>
      <c r="L17" s="87"/>
    </row>
    <row r="18" spans="1:12" x14ac:dyDescent="0.2">
      <c r="A18" s="11" t="s">
        <v>125</v>
      </c>
      <c r="B18" s="12" t="s">
        <v>0</v>
      </c>
      <c r="C18" s="17">
        <v>15</v>
      </c>
      <c r="D18" s="18"/>
      <c r="E18" s="55"/>
      <c r="F18" s="87"/>
      <c r="G18" s="87"/>
      <c r="H18" s="87"/>
      <c r="I18" s="87"/>
      <c r="J18" s="87"/>
      <c r="K18" s="87"/>
      <c r="L18" s="87"/>
    </row>
    <row r="19" spans="1:12" x14ac:dyDescent="0.2">
      <c r="A19" s="11" t="s">
        <v>126</v>
      </c>
      <c r="B19" s="12" t="s">
        <v>4</v>
      </c>
      <c r="C19" s="17">
        <v>16</v>
      </c>
      <c r="D19" s="18"/>
      <c r="E19" s="55"/>
      <c r="F19" s="87"/>
      <c r="G19" s="87"/>
      <c r="H19" s="87"/>
      <c r="I19" s="87"/>
      <c r="J19" s="87"/>
      <c r="K19" s="87"/>
      <c r="L19" s="87"/>
    </row>
    <row r="20" spans="1:12" ht="13.5" thickBot="1" x14ac:dyDescent="0.25">
      <c r="A20" s="11" t="s">
        <v>127</v>
      </c>
      <c r="B20" s="19" t="s">
        <v>128</v>
      </c>
      <c r="C20" s="20">
        <v>17</v>
      </c>
      <c r="D20" s="13"/>
      <c r="E20" s="56"/>
      <c r="F20" s="88"/>
      <c r="G20" s="88"/>
      <c r="H20" s="88"/>
      <c r="I20" s="88"/>
      <c r="J20" s="88"/>
      <c r="K20" s="88"/>
      <c r="L20" s="88"/>
    </row>
    <row r="21" spans="1:12" ht="15.75" x14ac:dyDescent="0.25">
      <c r="A21" s="11" t="s">
        <v>129</v>
      </c>
      <c r="B21" s="14" t="s">
        <v>89</v>
      </c>
      <c r="C21" s="15">
        <v>18</v>
      </c>
      <c r="D21" s="16" t="s">
        <v>130</v>
      </c>
      <c r="E21" s="54"/>
      <c r="F21" s="86">
        <f t="shared" ref="F21:L21" si="2">+F22+F23</f>
        <v>0</v>
      </c>
      <c r="G21" s="86">
        <f t="shared" si="2"/>
        <v>0</v>
      </c>
      <c r="H21" s="86">
        <f t="shared" si="2"/>
        <v>0</v>
      </c>
      <c r="I21" s="86">
        <f t="shared" si="2"/>
        <v>0</v>
      </c>
      <c r="J21" s="86">
        <f t="shared" si="2"/>
        <v>0</v>
      </c>
      <c r="K21" s="86">
        <f t="shared" si="2"/>
        <v>0</v>
      </c>
      <c r="L21" s="86">
        <f t="shared" si="2"/>
        <v>0</v>
      </c>
    </row>
    <row r="22" spans="1:12" x14ac:dyDescent="0.2">
      <c r="A22" s="11" t="s">
        <v>131</v>
      </c>
      <c r="B22" s="12" t="s">
        <v>20</v>
      </c>
      <c r="C22" s="17">
        <v>19</v>
      </c>
      <c r="D22" s="18" t="s">
        <v>132</v>
      </c>
      <c r="E22" s="55"/>
      <c r="F22" s="102">
        <f t="shared" ref="F22:L22" si="3">+F4-F23</f>
        <v>0</v>
      </c>
      <c r="G22" s="102">
        <f t="shared" si="3"/>
        <v>0</v>
      </c>
      <c r="H22" s="102">
        <f t="shared" si="3"/>
        <v>0</v>
      </c>
      <c r="I22" s="102">
        <f t="shared" si="3"/>
        <v>0</v>
      </c>
      <c r="J22" s="102">
        <f t="shared" si="3"/>
        <v>0</v>
      </c>
      <c r="K22" s="102">
        <f t="shared" si="3"/>
        <v>0</v>
      </c>
      <c r="L22" s="102">
        <f t="shared" si="3"/>
        <v>0</v>
      </c>
    </row>
    <row r="23" spans="1:12" x14ac:dyDescent="0.2">
      <c r="A23" s="11" t="s">
        <v>133</v>
      </c>
      <c r="B23" s="12" t="s">
        <v>16</v>
      </c>
      <c r="C23" s="17">
        <v>20</v>
      </c>
      <c r="D23" s="18" t="s">
        <v>134</v>
      </c>
      <c r="E23" s="55"/>
      <c r="F23" s="102">
        <f t="shared" ref="F23:L23" si="4">+F24+F25+F26+F27+F28</f>
        <v>0</v>
      </c>
      <c r="G23" s="102">
        <f t="shared" si="4"/>
        <v>0</v>
      </c>
      <c r="H23" s="102">
        <f t="shared" si="4"/>
        <v>0</v>
      </c>
      <c r="I23" s="102">
        <f t="shared" si="4"/>
        <v>0</v>
      </c>
      <c r="J23" s="102">
        <f t="shared" si="4"/>
        <v>0</v>
      </c>
      <c r="K23" s="102">
        <f t="shared" si="4"/>
        <v>0</v>
      </c>
      <c r="L23" s="102">
        <f t="shared" si="4"/>
        <v>0</v>
      </c>
    </row>
    <row r="24" spans="1:12" x14ac:dyDescent="0.2">
      <c r="A24" s="11" t="s">
        <v>135</v>
      </c>
      <c r="B24" s="12" t="s">
        <v>136</v>
      </c>
      <c r="C24" s="17">
        <v>21</v>
      </c>
      <c r="D24" s="18"/>
      <c r="E24" s="55"/>
      <c r="F24" s="87"/>
      <c r="G24" s="87"/>
      <c r="H24" s="87"/>
      <c r="I24" s="87"/>
      <c r="J24" s="87"/>
      <c r="K24" s="87"/>
      <c r="L24" s="87"/>
    </row>
    <row r="25" spans="1:12" x14ac:dyDescent="0.2">
      <c r="A25" s="11" t="s">
        <v>137</v>
      </c>
      <c r="B25" s="12" t="s">
        <v>138</v>
      </c>
      <c r="C25" s="17">
        <v>22</v>
      </c>
      <c r="D25" s="18"/>
      <c r="E25" s="55"/>
      <c r="F25" s="87"/>
      <c r="G25" s="87"/>
      <c r="H25" s="87"/>
      <c r="I25" s="87"/>
      <c r="J25" s="87"/>
      <c r="K25" s="87"/>
      <c r="L25" s="87"/>
    </row>
    <row r="26" spans="1:12" x14ac:dyDescent="0.2">
      <c r="A26" s="11" t="s">
        <v>139</v>
      </c>
      <c r="B26" s="12" t="s">
        <v>140</v>
      </c>
      <c r="C26" s="17">
        <v>23</v>
      </c>
      <c r="D26" s="18"/>
      <c r="E26" s="55"/>
      <c r="F26" s="87"/>
      <c r="G26" s="87"/>
      <c r="H26" s="87"/>
      <c r="I26" s="87"/>
      <c r="J26" s="87"/>
      <c r="K26" s="87"/>
      <c r="L26" s="87"/>
    </row>
    <row r="27" spans="1:12" x14ac:dyDescent="0.2">
      <c r="A27" s="11" t="s">
        <v>141</v>
      </c>
      <c r="B27" s="12" t="s">
        <v>142</v>
      </c>
      <c r="C27" s="17">
        <v>24</v>
      </c>
      <c r="D27" s="18"/>
      <c r="E27" s="55"/>
      <c r="F27" s="87"/>
      <c r="G27" s="87"/>
      <c r="H27" s="87"/>
      <c r="I27" s="87"/>
      <c r="J27" s="87"/>
      <c r="K27" s="87"/>
      <c r="L27" s="87"/>
    </row>
    <row r="28" spans="1:12" ht="13.5" thickBot="1" x14ac:dyDescent="0.25">
      <c r="A28" s="11" t="s">
        <v>143</v>
      </c>
      <c r="B28" s="19" t="s">
        <v>144</v>
      </c>
      <c r="C28" s="21">
        <v>25</v>
      </c>
      <c r="D28" s="13"/>
      <c r="E28" s="56"/>
      <c r="F28" s="88"/>
      <c r="G28" s="88"/>
      <c r="H28" s="88"/>
      <c r="I28" s="88"/>
      <c r="J28" s="88"/>
      <c r="K28" s="88"/>
      <c r="L28" s="88"/>
    </row>
    <row r="29" spans="1:12" ht="15.75" x14ac:dyDescent="0.25">
      <c r="A29" s="11" t="s">
        <v>145</v>
      </c>
      <c r="B29" s="14" t="s">
        <v>30</v>
      </c>
      <c r="C29" s="15">
        <v>26</v>
      </c>
      <c r="D29" s="16" t="s">
        <v>146</v>
      </c>
      <c r="E29" s="54"/>
      <c r="F29" s="86">
        <f t="shared" ref="F29:L29" si="5">+F30+F31+F35</f>
        <v>0</v>
      </c>
      <c r="G29" s="86">
        <f t="shared" si="5"/>
        <v>0</v>
      </c>
      <c r="H29" s="86">
        <f t="shared" si="5"/>
        <v>0</v>
      </c>
      <c r="I29" s="86">
        <f t="shared" si="5"/>
        <v>0</v>
      </c>
      <c r="J29" s="86">
        <f t="shared" si="5"/>
        <v>0</v>
      </c>
      <c r="K29" s="86">
        <f t="shared" si="5"/>
        <v>0</v>
      </c>
      <c r="L29" s="86">
        <f t="shared" si="5"/>
        <v>0</v>
      </c>
    </row>
    <row r="30" spans="1:12" ht="13.5" thickBot="1" x14ac:dyDescent="0.25">
      <c r="A30" s="11" t="s">
        <v>147</v>
      </c>
      <c r="B30" s="12" t="s">
        <v>148</v>
      </c>
      <c r="C30" s="17">
        <v>27</v>
      </c>
      <c r="D30" s="18"/>
      <c r="E30" s="55"/>
      <c r="F30" s="88"/>
      <c r="G30" s="88"/>
      <c r="H30" s="88"/>
      <c r="I30" s="88"/>
      <c r="J30" s="88"/>
      <c r="K30" s="88"/>
      <c r="L30" s="88"/>
    </row>
    <row r="31" spans="1:12" x14ac:dyDescent="0.2">
      <c r="A31" s="11" t="s">
        <v>149</v>
      </c>
      <c r="B31" s="12" t="s">
        <v>32</v>
      </c>
      <c r="C31" s="17">
        <v>28</v>
      </c>
      <c r="D31" s="18"/>
      <c r="E31" s="55"/>
      <c r="F31" s="89"/>
      <c r="G31" s="89"/>
      <c r="H31" s="89"/>
      <c r="I31" s="89"/>
      <c r="J31" s="89"/>
      <c r="K31" s="89"/>
      <c r="L31" s="89"/>
    </row>
    <row r="32" spans="1:12" x14ac:dyDescent="0.2">
      <c r="A32" s="11" t="s">
        <v>150</v>
      </c>
      <c r="B32" s="12"/>
      <c r="C32" s="17">
        <v>29</v>
      </c>
      <c r="D32" s="18"/>
      <c r="E32" s="55"/>
      <c r="F32" s="89"/>
      <c r="G32" s="89"/>
      <c r="H32" s="89"/>
      <c r="I32" s="89"/>
      <c r="J32" s="89"/>
      <c r="K32" s="89"/>
      <c r="L32" s="89"/>
    </row>
    <row r="33" spans="1:12" x14ac:dyDescent="0.2">
      <c r="A33" s="11" t="s">
        <v>151</v>
      </c>
      <c r="B33" s="12"/>
      <c r="C33" s="17">
        <v>30</v>
      </c>
      <c r="D33" s="18"/>
      <c r="E33" s="55"/>
      <c r="F33" s="89"/>
      <c r="G33" s="89"/>
      <c r="H33" s="89"/>
      <c r="I33" s="89"/>
      <c r="J33" s="89"/>
      <c r="K33" s="89"/>
      <c r="L33" s="89"/>
    </row>
    <row r="34" spans="1:12" x14ac:dyDescent="0.2">
      <c r="A34" s="11" t="s">
        <v>152</v>
      </c>
      <c r="B34" s="12"/>
      <c r="C34" s="17">
        <v>31</v>
      </c>
      <c r="D34" s="18"/>
      <c r="E34" s="55"/>
      <c r="F34" s="87"/>
      <c r="G34" s="87"/>
      <c r="H34" s="87"/>
      <c r="I34" s="87"/>
      <c r="J34" s="87"/>
      <c r="K34" s="87"/>
      <c r="L34" s="87"/>
    </row>
    <row r="35" spans="1:12" ht="13.5" thickBot="1" x14ac:dyDescent="0.25">
      <c r="A35" s="11" t="s">
        <v>153</v>
      </c>
      <c r="B35" s="19" t="s">
        <v>154</v>
      </c>
      <c r="C35" s="20">
        <v>32</v>
      </c>
      <c r="D35" s="13"/>
      <c r="E35" s="56"/>
      <c r="F35" s="88"/>
      <c r="G35" s="88"/>
      <c r="H35" s="88"/>
      <c r="I35" s="88"/>
      <c r="J35" s="88"/>
      <c r="K35" s="88"/>
      <c r="L35" s="88"/>
    </row>
    <row r="36" spans="1:12" ht="15.75" x14ac:dyDescent="0.25">
      <c r="A36" s="11" t="s">
        <v>155</v>
      </c>
      <c r="B36" s="14" t="s">
        <v>34</v>
      </c>
      <c r="C36" s="15">
        <v>33</v>
      </c>
      <c r="D36" s="16" t="s">
        <v>156</v>
      </c>
      <c r="E36" s="54"/>
      <c r="F36" s="86">
        <f t="shared" ref="F36:L36" si="6">+F37+F38+F42</f>
        <v>0</v>
      </c>
      <c r="G36" s="86">
        <f t="shared" si="6"/>
        <v>0</v>
      </c>
      <c r="H36" s="86">
        <f t="shared" si="6"/>
        <v>0</v>
      </c>
      <c r="I36" s="86">
        <f t="shared" si="6"/>
        <v>0</v>
      </c>
      <c r="J36" s="86">
        <f t="shared" si="6"/>
        <v>0</v>
      </c>
      <c r="K36" s="86">
        <f t="shared" si="6"/>
        <v>0</v>
      </c>
      <c r="L36" s="86">
        <f t="shared" si="6"/>
        <v>0</v>
      </c>
    </row>
    <row r="37" spans="1:12" x14ac:dyDescent="0.2">
      <c r="A37" s="11" t="s">
        <v>157</v>
      </c>
      <c r="B37" s="12" t="s">
        <v>210</v>
      </c>
      <c r="C37" s="17">
        <v>34</v>
      </c>
      <c r="D37" s="18"/>
      <c r="E37" s="55"/>
      <c r="F37" s="87"/>
      <c r="G37" s="87"/>
      <c r="H37" s="87"/>
      <c r="I37" s="87"/>
      <c r="J37" s="87"/>
      <c r="K37" s="87"/>
      <c r="L37" s="87"/>
    </row>
    <row r="38" spans="1:12" x14ac:dyDescent="0.2">
      <c r="A38" s="11" t="s">
        <v>158</v>
      </c>
      <c r="B38" s="12" t="s">
        <v>159</v>
      </c>
      <c r="C38" s="17">
        <v>35</v>
      </c>
      <c r="D38" s="18"/>
      <c r="E38" s="55"/>
      <c r="F38" s="87"/>
      <c r="G38" s="87"/>
      <c r="H38" s="87"/>
      <c r="I38" s="87"/>
      <c r="J38" s="87"/>
      <c r="K38" s="87"/>
      <c r="L38" s="87"/>
    </row>
    <row r="39" spans="1:12" x14ac:dyDescent="0.2">
      <c r="A39" s="11" t="s">
        <v>160</v>
      </c>
      <c r="B39" s="92" t="s">
        <v>36</v>
      </c>
      <c r="C39" s="17">
        <v>36</v>
      </c>
      <c r="D39" s="18"/>
      <c r="E39" s="55"/>
      <c r="F39" s="87"/>
      <c r="G39" s="87"/>
      <c r="H39" s="87"/>
      <c r="I39" s="87"/>
      <c r="J39" s="87"/>
      <c r="K39" s="87"/>
      <c r="L39" s="87"/>
    </row>
    <row r="40" spans="1:12" x14ac:dyDescent="0.2">
      <c r="A40" s="11" t="s">
        <v>161</v>
      </c>
      <c r="B40" s="92" t="s">
        <v>37</v>
      </c>
      <c r="C40" s="17">
        <v>37</v>
      </c>
      <c r="D40" s="18"/>
      <c r="E40" s="55"/>
      <c r="F40" s="87"/>
      <c r="G40" s="87"/>
      <c r="H40" s="87"/>
      <c r="I40" s="87"/>
      <c r="J40" s="87"/>
      <c r="K40" s="87"/>
      <c r="L40" s="87"/>
    </row>
    <row r="41" spans="1:12" x14ac:dyDescent="0.2">
      <c r="A41" s="11" t="s">
        <v>162</v>
      </c>
      <c r="B41" s="28"/>
      <c r="C41" s="17">
        <v>38</v>
      </c>
      <c r="D41" s="18"/>
      <c r="E41" s="55"/>
      <c r="F41" s="91"/>
      <c r="G41" s="91"/>
      <c r="H41" s="91"/>
      <c r="I41" s="91"/>
      <c r="J41" s="91"/>
      <c r="K41" s="91"/>
      <c r="L41" s="91"/>
    </row>
    <row r="42" spans="1:12" ht="13.5" thickBot="1" x14ac:dyDescent="0.25">
      <c r="A42" s="11" t="s">
        <v>163</v>
      </c>
      <c r="B42" s="19" t="s">
        <v>164</v>
      </c>
      <c r="C42" s="20">
        <v>39</v>
      </c>
      <c r="D42" s="13"/>
      <c r="E42" s="56"/>
      <c r="F42" s="88"/>
      <c r="G42" s="88"/>
      <c r="H42" s="88"/>
      <c r="I42" s="88"/>
      <c r="J42" s="88"/>
      <c r="K42" s="88"/>
      <c r="L42" s="88"/>
    </row>
    <row r="43" spans="1:12" ht="22.5" customHeight="1" thickBot="1" x14ac:dyDescent="0.3">
      <c r="A43" s="11" t="s">
        <v>165</v>
      </c>
      <c r="B43" s="22" t="s">
        <v>40</v>
      </c>
      <c r="C43" s="23">
        <v>40</v>
      </c>
      <c r="D43" s="24" t="s">
        <v>166</v>
      </c>
      <c r="E43" s="57"/>
      <c r="F43" s="86">
        <f t="shared" ref="F43:K43" si="7">F29-F36</f>
        <v>0</v>
      </c>
      <c r="G43" s="86">
        <f t="shared" si="7"/>
        <v>0</v>
      </c>
      <c r="H43" s="86">
        <f t="shared" si="7"/>
        <v>0</v>
      </c>
      <c r="I43" s="86">
        <f t="shared" si="7"/>
        <v>0</v>
      </c>
      <c r="J43" s="86">
        <f t="shared" si="7"/>
        <v>0</v>
      </c>
      <c r="K43" s="86">
        <f t="shared" si="7"/>
        <v>0</v>
      </c>
      <c r="L43" s="86">
        <f>L29-L36</f>
        <v>0</v>
      </c>
    </row>
    <row r="44" spans="1:12" ht="13.5" thickBot="1" x14ac:dyDescent="0.25">
      <c r="A44" s="11" t="s">
        <v>167</v>
      </c>
      <c r="B44" s="25" t="s">
        <v>8</v>
      </c>
      <c r="C44" s="23">
        <v>41</v>
      </c>
      <c r="D44" s="24"/>
      <c r="E44" s="57"/>
      <c r="F44" s="90"/>
      <c r="G44" s="90"/>
      <c r="H44" s="90"/>
      <c r="I44" s="90"/>
      <c r="J44" s="90"/>
      <c r="K44" s="90"/>
      <c r="L44" s="90"/>
    </row>
    <row r="45" spans="1:12" x14ac:dyDescent="0.2">
      <c r="D45" s="1"/>
      <c r="E45" s="1"/>
    </row>
    <row r="46" spans="1:12" x14ac:dyDescent="0.2">
      <c r="D46" s="1"/>
      <c r="E46" s="1"/>
    </row>
    <row r="47" spans="1:12" x14ac:dyDescent="0.2">
      <c r="D47" s="1"/>
      <c r="E47" s="1"/>
    </row>
    <row r="48" spans="1:12" x14ac:dyDescent="0.2">
      <c r="D48" s="1"/>
      <c r="E48" s="1"/>
    </row>
    <row r="49" spans="4:5" x14ac:dyDescent="0.2">
      <c r="D49" s="1"/>
      <c r="E49" s="1"/>
    </row>
    <row r="50" spans="4:5" x14ac:dyDescent="0.2">
      <c r="D50" s="1"/>
      <c r="E50" s="1"/>
    </row>
    <row r="51" spans="4:5" x14ac:dyDescent="0.2">
      <c r="D51" s="1"/>
      <c r="E51" s="1"/>
    </row>
    <row r="52" spans="4:5" x14ac:dyDescent="0.2">
      <c r="D52" s="1"/>
      <c r="E52" s="1"/>
    </row>
    <row r="53" spans="4:5" x14ac:dyDescent="0.2">
      <c r="D53" s="1"/>
      <c r="E53" s="1"/>
    </row>
    <row r="54" spans="4:5" x14ac:dyDescent="0.2">
      <c r="D54" s="1"/>
      <c r="E54" s="1"/>
    </row>
    <row r="55" spans="4:5" x14ac:dyDescent="0.2">
      <c r="D55" s="1"/>
      <c r="E55" s="1"/>
    </row>
    <row r="56" spans="4:5" x14ac:dyDescent="0.2">
      <c r="D56" s="1"/>
      <c r="E56" s="1"/>
    </row>
    <row r="57" spans="4:5" x14ac:dyDescent="0.2">
      <c r="D57" s="1"/>
      <c r="E57" s="1"/>
    </row>
    <row r="58" spans="4:5" x14ac:dyDescent="0.2">
      <c r="D58" s="1"/>
      <c r="E58" s="1"/>
    </row>
    <row r="59" spans="4:5" x14ac:dyDescent="0.2">
      <c r="D59" s="1"/>
      <c r="E59" s="1"/>
    </row>
    <row r="60" spans="4:5" x14ac:dyDescent="0.2">
      <c r="D60" s="1"/>
      <c r="E60" s="1"/>
    </row>
    <row r="61" spans="4:5" x14ac:dyDescent="0.2">
      <c r="D61" s="1"/>
      <c r="E61" s="1"/>
    </row>
  </sheetData>
  <sheetProtection password="95E2" sheet="1" objects="1" scenarios="1"/>
  <phoneticPr fontId="0" type="noConversion"/>
  <pageMargins left="0.78740157499999996" right="0.78740157499999996" top="0.984251969" bottom="0.984251969" header="0.4921259845" footer="0.4921259845"/>
  <pageSetup paperSize="9" fitToHeight="4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N67"/>
  <sheetViews>
    <sheetView zoomScale="75" zoomScaleNormal="75" workbookViewId="0">
      <pane xSplit="5" ySplit="3" topLeftCell="F4" activePane="bottomRight" state="frozen"/>
      <selection sqref="A1:H1"/>
      <selection pane="topRight" sqref="A1:H1"/>
      <selection pane="bottomLeft" sqref="A1:H1"/>
      <selection pane="bottomRight" activeCell="B23" sqref="B23"/>
    </sheetView>
  </sheetViews>
  <sheetFormatPr defaultColWidth="9.140625" defaultRowHeight="12.75" x14ac:dyDescent="0.2"/>
  <cols>
    <col min="1" max="1" width="8.7109375" style="114" hidden="1" customWidth="1"/>
    <col min="2" max="2" width="85.5703125" style="114" customWidth="1"/>
    <col min="3" max="3" width="8" style="118" customWidth="1"/>
    <col min="4" max="4" width="20.7109375" style="117" customWidth="1"/>
    <col min="5" max="5" width="1.28515625" style="117" hidden="1" customWidth="1"/>
    <col min="6" max="6" width="16.28515625" style="114" customWidth="1"/>
    <col min="7" max="8" width="16.28515625" style="114" hidden="1" customWidth="1"/>
    <col min="9" max="16384" width="9.140625" style="114"/>
  </cols>
  <sheetData>
    <row r="1" spans="1:14" ht="39.75" customHeight="1" thickBot="1" x14ac:dyDescent="0.3">
      <c r="A1" s="156"/>
      <c r="B1" s="221" t="s">
        <v>244</v>
      </c>
      <c r="C1" s="222" t="s">
        <v>242</v>
      </c>
      <c r="D1" s="223"/>
      <c r="E1" s="119"/>
      <c r="F1" s="198" t="s">
        <v>243</v>
      </c>
      <c r="G1" s="184" t="s">
        <v>168</v>
      </c>
      <c r="H1" s="185" t="s">
        <v>168</v>
      </c>
      <c r="I1" s="178"/>
      <c r="J1" s="179"/>
      <c r="K1" s="179"/>
      <c r="L1" s="168"/>
      <c r="M1" s="168"/>
      <c r="N1" s="169"/>
    </row>
    <row r="2" spans="1:14" ht="18" x14ac:dyDescent="0.25">
      <c r="B2" s="155" t="s">
        <v>251</v>
      </c>
      <c r="C2" s="120" t="s">
        <v>76</v>
      </c>
      <c r="D2" s="199" t="s">
        <v>224</v>
      </c>
      <c r="E2" s="121"/>
      <c r="F2" s="215">
        <v>45658</v>
      </c>
      <c r="G2" s="186">
        <v>38718</v>
      </c>
      <c r="H2" s="187">
        <v>39083</v>
      </c>
      <c r="I2" s="167" t="s">
        <v>248</v>
      </c>
      <c r="J2" s="164"/>
      <c r="K2" s="164"/>
      <c r="L2" s="164"/>
      <c r="M2" s="164"/>
      <c r="N2" s="170"/>
    </row>
    <row r="3" spans="1:14" ht="15" thickBot="1" x14ac:dyDescent="0.25">
      <c r="A3" s="156" t="s">
        <v>101</v>
      </c>
      <c r="C3" s="122" t="s">
        <v>77</v>
      </c>
      <c r="D3" s="200" t="s">
        <v>78</v>
      </c>
      <c r="E3" s="123"/>
      <c r="F3" s="216">
        <v>46022</v>
      </c>
      <c r="G3" s="188">
        <v>39082</v>
      </c>
      <c r="H3" s="189">
        <v>39447</v>
      </c>
      <c r="I3" s="171" t="s">
        <v>249</v>
      </c>
      <c r="J3" s="156"/>
      <c r="K3" s="156"/>
      <c r="L3" s="156"/>
      <c r="M3" s="156"/>
      <c r="N3" s="172"/>
    </row>
    <row r="4" spans="1:14" ht="28.9" customHeight="1" thickBot="1" x14ac:dyDescent="0.25">
      <c r="A4" s="114" t="s">
        <v>102</v>
      </c>
      <c r="B4" s="124" t="s">
        <v>88</v>
      </c>
      <c r="C4" s="125" t="s">
        <v>80</v>
      </c>
      <c r="D4" s="201" t="s">
        <v>219</v>
      </c>
      <c r="E4" s="194"/>
      <c r="F4" s="111">
        <f>+F5+F6+F7+SUM(F12:F18)+F23+F30</f>
        <v>0</v>
      </c>
      <c r="G4" s="176">
        <f>+G5+G6+G7+SUM(G12:G18)+G23+G30</f>
        <v>0</v>
      </c>
      <c r="H4" s="165">
        <f>+H5+H6+H7+SUM(H12:H18)+H23+H30</f>
        <v>0</v>
      </c>
      <c r="I4" s="273" t="s">
        <v>236</v>
      </c>
      <c r="J4" s="274"/>
      <c r="K4" s="274"/>
      <c r="L4" s="274"/>
      <c r="M4" s="274"/>
      <c r="N4" s="275"/>
    </row>
    <row r="5" spans="1:14" x14ac:dyDescent="0.2">
      <c r="A5" s="114" t="s">
        <v>104</v>
      </c>
      <c r="B5" s="126" t="s">
        <v>105</v>
      </c>
      <c r="C5" s="127" t="s">
        <v>79</v>
      </c>
      <c r="D5" s="202"/>
      <c r="E5" s="195"/>
      <c r="F5" s="147"/>
      <c r="G5" s="190"/>
      <c r="H5" s="180"/>
      <c r="I5" s="276"/>
      <c r="J5" s="277"/>
      <c r="K5" s="277"/>
      <c r="L5" s="277"/>
      <c r="M5" s="277"/>
      <c r="N5" s="278"/>
    </row>
    <row r="6" spans="1:14" hidden="1" x14ac:dyDescent="0.2">
      <c r="A6" s="114" t="s">
        <v>106</v>
      </c>
      <c r="B6" s="126" t="s">
        <v>107</v>
      </c>
      <c r="C6" s="127" t="s">
        <v>81</v>
      </c>
      <c r="D6" s="202"/>
      <c r="E6" s="195"/>
      <c r="F6" s="154"/>
      <c r="G6" s="190"/>
      <c r="H6" s="180"/>
      <c r="I6" s="267"/>
      <c r="J6" s="268"/>
      <c r="K6" s="268"/>
      <c r="L6" s="268"/>
      <c r="M6" s="268"/>
      <c r="N6" s="269"/>
    </row>
    <row r="7" spans="1:14" x14ac:dyDescent="0.2">
      <c r="A7" s="114" t="s">
        <v>108</v>
      </c>
      <c r="B7" s="128" t="s">
        <v>109</v>
      </c>
      <c r="C7" s="127" t="s">
        <v>82</v>
      </c>
      <c r="D7" s="202" t="s">
        <v>110</v>
      </c>
      <c r="E7" s="195"/>
      <c r="F7" s="111">
        <f>+F8+F9+F10+F11</f>
        <v>0</v>
      </c>
      <c r="G7" s="176">
        <f>+G8+G9+G10+G11</f>
        <v>0</v>
      </c>
      <c r="H7" s="165">
        <f>+H8+H9+H10+H11</f>
        <v>0</v>
      </c>
      <c r="I7" s="267"/>
      <c r="J7" s="268"/>
      <c r="K7" s="268"/>
      <c r="L7" s="268"/>
      <c r="M7" s="268"/>
      <c r="N7" s="269"/>
    </row>
    <row r="8" spans="1:14" x14ac:dyDescent="0.2">
      <c r="A8" s="114" t="s">
        <v>111</v>
      </c>
      <c r="B8" s="129" t="s">
        <v>22</v>
      </c>
      <c r="C8" s="127" t="s">
        <v>83</v>
      </c>
      <c r="D8" s="202"/>
      <c r="E8" s="195"/>
      <c r="F8" s="147"/>
      <c r="G8" s="190"/>
      <c r="H8" s="180"/>
      <c r="I8" s="267"/>
      <c r="J8" s="268"/>
      <c r="K8" s="268"/>
      <c r="L8" s="268"/>
      <c r="M8" s="268"/>
      <c r="N8" s="269"/>
    </row>
    <row r="9" spans="1:14" x14ac:dyDescent="0.2">
      <c r="A9" s="114" t="s">
        <v>112</v>
      </c>
      <c r="B9" s="129" t="s">
        <v>23</v>
      </c>
      <c r="C9" s="127" t="s">
        <v>84</v>
      </c>
      <c r="D9" s="202"/>
      <c r="E9" s="195"/>
      <c r="F9" s="147"/>
      <c r="G9" s="190"/>
      <c r="H9" s="180"/>
      <c r="I9" s="267"/>
      <c r="J9" s="268"/>
      <c r="K9" s="268"/>
      <c r="L9" s="268"/>
      <c r="M9" s="268"/>
      <c r="N9" s="269"/>
    </row>
    <row r="10" spans="1:14" x14ac:dyDescent="0.2">
      <c r="A10" s="114" t="s">
        <v>113</v>
      </c>
      <c r="B10" s="129" t="s">
        <v>24</v>
      </c>
      <c r="C10" s="127" t="s">
        <v>85</v>
      </c>
      <c r="D10" s="202"/>
      <c r="E10" s="195"/>
      <c r="F10" s="147"/>
      <c r="G10" s="190"/>
      <c r="H10" s="180"/>
      <c r="I10" s="267"/>
      <c r="J10" s="268"/>
      <c r="K10" s="268"/>
      <c r="L10" s="268"/>
      <c r="M10" s="268"/>
      <c r="N10" s="269"/>
    </row>
    <row r="11" spans="1:14" x14ac:dyDescent="0.2">
      <c r="A11" s="114" t="s">
        <v>114</v>
      </c>
      <c r="B11" s="129" t="s">
        <v>21</v>
      </c>
      <c r="C11" s="127" t="s">
        <v>86</v>
      </c>
      <c r="D11" s="202"/>
      <c r="E11" s="195"/>
      <c r="F11" s="147"/>
      <c r="G11" s="190"/>
      <c r="H11" s="180"/>
      <c r="I11" s="267"/>
      <c r="J11" s="268"/>
      <c r="K11" s="268"/>
      <c r="L11" s="268"/>
      <c r="M11" s="268"/>
      <c r="N11" s="269"/>
    </row>
    <row r="12" spans="1:14" x14ac:dyDescent="0.2">
      <c r="A12" s="114" t="s">
        <v>115</v>
      </c>
      <c r="B12" s="126" t="s">
        <v>169</v>
      </c>
      <c r="C12" s="127" t="s">
        <v>87</v>
      </c>
      <c r="D12" s="202"/>
      <c r="E12" s="195"/>
      <c r="F12" s="147"/>
      <c r="G12" s="190"/>
      <c r="H12" s="180"/>
      <c r="I12" s="267"/>
      <c r="J12" s="268"/>
      <c r="K12" s="268"/>
      <c r="L12" s="268"/>
      <c r="M12" s="268"/>
      <c r="N12" s="269"/>
    </row>
    <row r="13" spans="1:14" x14ac:dyDescent="0.2">
      <c r="A13" s="114" t="s">
        <v>116</v>
      </c>
      <c r="B13" s="130" t="s">
        <v>214</v>
      </c>
      <c r="C13" s="127">
        <v>10</v>
      </c>
      <c r="D13" s="202"/>
      <c r="E13" s="195"/>
      <c r="F13" s="147"/>
      <c r="G13" s="190"/>
      <c r="H13" s="180"/>
      <c r="I13" s="267"/>
      <c r="J13" s="268"/>
      <c r="K13" s="268"/>
      <c r="L13" s="268"/>
      <c r="M13" s="268"/>
      <c r="N13" s="269"/>
    </row>
    <row r="14" spans="1:14" x14ac:dyDescent="0.2">
      <c r="A14" s="114" t="s">
        <v>118</v>
      </c>
      <c r="B14" s="130" t="s">
        <v>119</v>
      </c>
      <c r="C14" s="127">
        <v>11</v>
      </c>
      <c r="D14" s="202"/>
      <c r="E14" s="195"/>
      <c r="F14" s="147"/>
      <c r="G14" s="190"/>
      <c r="H14" s="180"/>
      <c r="I14" s="267"/>
      <c r="J14" s="268"/>
      <c r="K14" s="268"/>
      <c r="L14" s="268"/>
      <c r="M14" s="268"/>
      <c r="N14" s="269"/>
    </row>
    <row r="15" spans="1:14" x14ac:dyDescent="0.2">
      <c r="A15" s="114" t="s">
        <v>120</v>
      </c>
      <c r="B15" s="130" t="s">
        <v>121</v>
      </c>
      <c r="C15" s="127">
        <v>12</v>
      </c>
      <c r="D15" s="202"/>
      <c r="E15" s="195"/>
      <c r="F15" s="147"/>
      <c r="G15" s="190"/>
      <c r="H15" s="180"/>
      <c r="I15" s="267"/>
      <c r="J15" s="268"/>
      <c r="K15" s="268"/>
      <c r="L15" s="268"/>
      <c r="M15" s="268"/>
      <c r="N15" s="269"/>
    </row>
    <row r="16" spans="1:14" x14ac:dyDescent="0.2">
      <c r="A16" s="114" t="s">
        <v>122</v>
      </c>
      <c r="B16" s="130" t="s">
        <v>229</v>
      </c>
      <c r="C16" s="127">
        <v>13</v>
      </c>
      <c r="D16" s="202"/>
      <c r="E16" s="195"/>
      <c r="F16" s="147"/>
      <c r="G16" s="190"/>
      <c r="H16" s="180"/>
      <c r="I16" s="267"/>
      <c r="J16" s="268"/>
      <c r="K16" s="268"/>
      <c r="L16" s="268"/>
      <c r="M16" s="268"/>
      <c r="N16" s="269"/>
    </row>
    <row r="17" spans="1:14" x14ac:dyDescent="0.2">
      <c r="A17" s="114" t="s">
        <v>123</v>
      </c>
      <c r="B17" s="130" t="s">
        <v>124</v>
      </c>
      <c r="C17" s="127">
        <v>14</v>
      </c>
      <c r="D17" s="202"/>
      <c r="E17" s="195"/>
      <c r="F17" s="147"/>
      <c r="G17" s="190"/>
      <c r="H17" s="180"/>
      <c r="I17" s="267"/>
      <c r="J17" s="268"/>
      <c r="K17" s="268"/>
      <c r="L17" s="268"/>
      <c r="M17" s="268"/>
      <c r="N17" s="269"/>
    </row>
    <row r="18" spans="1:14" x14ac:dyDescent="0.2">
      <c r="A18" s="114" t="s">
        <v>125</v>
      </c>
      <c r="B18" s="131" t="s">
        <v>0</v>
      </c>
      <c r="C18" s="127">
        <v>15</v>
      </c>
      <c r="D18" s="202" t="s">
        <v>170</v>
      </c>
      <c r="E18" s="195"/>
      <c r="F18" s="111">
        <f>SUM(F19:F22)</f>
        <v>0</v>
      </c>
      <c r="G18" s="176">
        <f>SUM(G19:G22)</f>
        <v>0</v>
      </c>
      <c r="H18" s="165">
        <f>SUM(H19:H22)</f>
        <v>0</v>
      </c>
      <c r="I18" s="267"/>
      <c r="J18" s="268"/>
      <c r="K18" s="268"/>
      <c r="L18" s="268"/>
      <c r="M18" s="268"/>
      <c r="N18" s="269"/>
    </row>
    <row r="19" spans="1:14" x14ac:dyDescent="0.2">
      <c r="A19" s="114" t="s">
        <v>171</v>
      </c>
      <c r="B19" s="132" t="s">
        <v>1</v>
      </c>
      <c r="C19" s="127">
        <v>16</v>
      </c>
      <c r="D19" s="202"/>
      <c r="E19" s="195"/>
      <c r="F19" s="147"/>
      <c r="G19" s="190"/>
      <c r="H19" s="180"/>
      <c r="I19" s="267"/>
      <c r="J19" s="268"/>
      <c r="K19" s="268"/>
      <c r="L19" s="268"/>
      <c r="M19" s="268"/>
      <c r="N19" s="269"/>
    </row>
    <row r="20" spans="1:14" x14ac:dyDescent="0.2">
      <c r="A20" s="114" t="s">
        <v>172</v>
      </c>
      <c r="B20" s="132" t="s">
        <v>2</v>
      </c>
      <c r="C20" s="127">
        <v>17</v>
      </c>
      <c r="D20" s="202"/>
      <c r="E20" s="195"/>
      <c r="F20" s="147"/>
      <c r="G20" s="190"/>
      <c r="H20" s="180"/>
      <c r="I20" s="267"/>
      <c r="J20" s="268"/>
      <c r="K20" s="268"/>
      <c r="L20" s="268"/>
      <c r="M20" s="268"/>
      <c r="N20" s="269"/>
    </row>
    <row r="21" spans="1:14" x14ac:dyDescent="0.2">
      <c r="A21" s="114" t="s">
        <v>173</v>
      </c>
      <c r="B21" s="132" t="s">
        <v>3</v>
      </c>
      <c r="C21" s="127">
        <v>18</v>
      </c>
      <c r="D21" s="202"/>
      <c r="E21" s="195"/>
      <c r="F21" s="147"/>
      <c r="G21" s="190"/>
      <c r="H21" s="180"/>
      <c r="I21" s="267"/>
      <c r="J21" s="268"/>
      <c r="K21" s="268"/>
      <c r="L21" s="268"/>
      <c r="M21" s="268"/>
      <c r="N21" s="269"/>
    </row>
    <row r="22" spans="1:14" x14ac:dyDescent="0.2">
      <c r="A22" s="114" t="s">
        <v>174</v>
      </c>
      <c r="B22" s="132" t="s">
        <v>21</v>
      </c>
      <c r="C22" s="127">
        <v>19</v>
      </c>
      <c r="D22" s="202"/>
      <c r="E22" s="195"/>
      <c r="F22" s="147"/>
      <c r="G22" s="190"/>
      <c r="H22" s="180"/>
      <c r="I22" s="267"/>
      <c r="J22" s="268"/>
      <c r="K22" s="268"/>
      <c r="L22" s="268"/>
      <c r="M22" s="268"/>
      <c r="N22" s="269"/>
    </row>
    <row r="23" spans="1:14" x14ac:dyDescent="0.2">
      <c r="A23" s="114" t="s">
        <v>126</v>
      </c>
      <c r="B23" s="131" t="s">
        <v>4</v>
      </c>
      <c r="C23" s="127">
        <v>20</v>
      </c>
      <c r="D23" s="202" t="s">
        <v>175</v>
      </c>
      <c r="E23" s="195"/>
      <c r="F23" s="111">
        <f>+F24+F27</f>
        <v>0</v>
      </c>
      <c r="G23" s="176">
        <f>+G24+G27</f>
        <v>0</v>
      </c>
      <c r="H23" s="165">
        <f>+H24+H27</f>
        <v>0</v>
      </c>
      <c r="I23" s="267"/>
      <c r="J23" s="268"/>
      <c r="K23" s="268"/>
      <c r="L23" s="268"/>
      <c r="M23" s="268"/>
      <c r="N23" s="269"/>
    </row>
    <row r="24" spans="1:14" x14ac:dyDescent="0.2">
      <c r="A24" s="114" t="s">
        <v>176</v>
      </c>
      <c r="B24" s="133" t="s">
        <v>25</v>
      </c>
      <c r="C24" s="127">
        <v>21</v>
      </c>
      <c r="D24" s="202" t="s">
        <v>177</v>
      </c>
      <c r="E24" s="195"/>
      <c r="F24" s="111">
        <f>+F25+F26</f>
        <v>0</v>
      </c>
      <c r="G24" s="176">
        <f>+G25+G26</f>
        <v>0</v>
      </c>
      <c r="H24" s="165">
        <f>+H25+H26</f>
        <v>0</v>
      </c>
      <c r="I24" s="267"/>
      <c r="J24" s="268"/>
      <c r="K24" s="268"/>
      <c r="L24" s="268"/>
      <c r="M24" s="268"/>
      <c r="N24" s="269"/>
    </row>
    <row r="25" spans="1:14" x14ac:dyDescent="0.2">
      <c r="A25" s="114" t="s">
        <v>178</v>
      </c>
      <c r="B25" s="133" t="s">
        <v>26</v>
      </c>
      <c r="C25" s="127">
        <v>22</v>
      </c>
      <c r="D25" s="202"/>
      <c r="E25" s="195"/>
      <c r="F25" s="147"/>
      <c r="G25" s="190"/>
      <c r="H25" s="180"/>
      <c r="I25" s="267"/>
      <c r="J25" s="268"/>
      <c r="K25" s="268"/>
      <c r="L25" s="268"/>
      <c r="M25" s="268"/>
      <c r="N25" s="269"/>
    </row>
    <row r="26" spans="1:14" x14ac:dyDescent="0.2">
      <c r="A26" s="114" t="s">
        <v>179</v>
      </c>
      <c r="B26" s="133" t="s">
        <v>27</v>
      </c>
      <c r="C26" s="127">
        <v>23</v>
      </c>
      <c r="D26" s="202"/>
      <c r="E26" s="195"/>
      <c r="F26" s="147"/>
      <c r="G26" s="190"/>
      <c r="H26" s="180"/>
      <c r="I26" s="267"/>
      <c r="J26" s="268"/>
      <c r="K26" s="268"/>
      <c r="L26" s="268"/>
      <c r="M26" s="268"/>
      <c r="N26" s="269"/>
    </row>
    <row r="27" spans="1:14" x14ac:dyDescent="0.2">
      <c r="A27" s="114" t="s">
        <v>180</v>
      </c>
      <c r="B27" s="133" t="s">
        <v>215</v>
      </c>
      <c r="C27" s="127">
        <v>24</v>
      </c>
      <c r="D27" s="202" t="s">
        <v>181</v>
      </c>
      <c r="E27" s="195"/>
      <c r="F27" s="111">
        <f>+F28+F29</f>
        <v>0</v>
      </c>
      <c r="G27" s="176">
        <f>+G28+G29</f>
        <v>0</v>
      </c>
      <c r="H27" s="165">
        <f>+H28+H29</f>
        <v>0</v>
      </c>
      <c r="I27" s="267"/>
      <c r="J27" s="268"/>
      <c r="K27" s="268"/>
      <c r="L27" s="268"/>
      <c r="M27" s="268"/>
      <c r="N27" s="269"/>
    </row>
    <row r="28" spans="1:14" x14ac:dyDescent="0.2">
      <c r="A28" s="114" t="s">
        <v>182</v>
      </c>
      <c r="B28" s="133" t="s">
        <v>26</v>
      </c>
      <c r="C28" s="134">
        <v>25</v>
      </c>
      <c r="D28" s="202"/>
      <c r="E28" s="195"/>
      <c r="F28" s="147"/>
      <c r="G28" s="190"/>
      <c r="H28" s="180"/>
      <c r="I28" s="267"/>
      <c r="J28" s="268"/>
      <c r="K28" s="268"/>
      <c r="L28" s="268"/>
      <c r="M28" s="268"/>
      <c r="N28" s="269"/>
    </row>
    <row r="29" spans="1:14" x14ac:dyDescent="0.2">
      <c r="A29" s="114" t="s">
        <v>183</v>
      </c>
      <c r="B29" s="133" t="s">
        <v>27</v>
      </c>
      <c r="C29" s="127">
        <v>26</v>
      </c>
      <c r="D29" s="202"/>
      <c r="E29" s="195"/>
      <c r="F29" s="147"/>
      <c r="G29" s="190"/>
      <c r="H29" s="180"/>
      <c r="I29" s="267"/>
      <c r="J29" s="268"/>
      <c r="K29" s="268"/>
      <c r="L29" s="268"/>
      <c r="M29" s="268"/>
      <c r="N29" s="269"/>
    </row>
    <row r="30" spans="1:14" ht="13.5" thickBot="1" x14ac:dyDescent="0.25">
      <c r="A30" s="114" t="s">
        <v>127</v>
      </c>
      <c r="B30" s="152" t="s">
        <v>128</v>
      </c>
      <c r="C30" s="135">
        <v>27</v>
      </c>
      <c r="D30" s="203"/>
      <c r="E30" s="197"/>
      <c r="F30" s="147"/>
      <c r="G30" s="191"/>
      <c r="H30" s="182"/>
      <c r="I30" s="267"/>
      <c r="J30" s="268"/>
      <c r="K30" s="268"/>
      <c r="L30" s="268"/>
      <c r="M30" s="268"/>
      <c r="N30" s="269"/>
    </row>
    <row r="31" spans="1:14" ht="17.45" customHeight="1" x14ac:dyDescent="0.2">
      <c r="A31" s="114" t="s">
        <v>129</v>
      </c>
      <c r="B31" s="136" t="s">
        <v>89</v>
      </c>
      <c r="C31" s="137">
        <v>28</v>
      </c>
      <c r="D31" s="204" t="s">
        <v>184</v>
      </c>
      <c r="E31" s="121"/>
      <c r="F31" s="112">
        <f>+F32+F33</f>
        <v>0</v>
      </c>
      <c r="G31" s="177">
        <f>+G32+G33</f>
        <v>0</v>
      </c>
      <c r="H31" s="166">
        <f>+H32+H33</f>
        <v>0</v>
      </c>
      <c r="I31" s="267"/>
      <c r="J31" s="268"/>
      <c r="K31" s="268"/>
      <c r="L31" s="268"/>
      <c r="M31" s="268"/>
      <c r="N31" s="269"/>
    </row>
    <row r="32" spans="1:14" x14ac:dyDescent="0.2">
      <c r="A32" s="114" t="s">
        <v>131</v>
      </c>
      <c r="B32" s="131" t="s">
        <v>20</v>
      </c>
      <c r="C32" s="127">
        <v>29</v>
      </c>
      <c r="D32" s="202" t="s">
        <v>185</v>
      </c>
      <c r="E32" s="195"/>
      <c r="F32" s="111">
        <f>+F4-F33</f>
        <v>0</v>
      </c>
      <c r="G32" s="176">
        <f>+G4-G33</f>
        <v>0</v>
      </c>
      <c r="H32" s="165">
        <f>+H4-H33</f>
        <v>0</v>
      </c>
      <c r="I32" s="267"/>
      <c r="J32" s="268"/>
      <c r="K32" s="268"/>
      <c r="L32" s="268"/>
      <c r="M32" s="268"/>
      <c r="N32" s="269"/>
    </row>
    <row r="33" spans="1:14" ht="15.75" customHeight="1" x14ac:dyDescent="0.2">
      <c r="A33" s="114" t="s">
        <v>133</v>
      </c>
      <c r="B33" s="131" t="s">
        <v>16</v>
      </c>
      <c r="C33" s="127">
        <v>30</v>
      </c>
      <c r="D33" s="202" t="s">
        <v>186</v>
      </c>
      <c r="E33" s="195"/>
      <c r="F33" s="111">
        <f>+F34+F41+F44+F45+F46</f>
        <v>0</v>
      </c>
      <c r="G33" s="176">
        <f>+G34+G41+G44+G45+G46</f>
        <v>0</v>
      </c>
      <c r="H33" s="165">
        <f>+H34+H41+H44+H45+H46</f>
        <v>0</v>
      </c>
      <c r="I33" s="267"/>
      <c r="J33" s="268"/>
      <c r="K33" s="268"/>
      <c r="L33" s="268"/>
      <c r="M33" s="268"/>
      <c r="N33" s="269"/>
    </row>
    <row r="34" spans="1:14" x14ac:dyDescent="0.2">
      <c r="A34" s="114" t="s">
        <v>135</v>
      </c>
      <c r="B34" s="126" t="s">
        <v>136</v>
      </c>
      <c r="C34" s="127">
        <v>31</v>
      </c>
      <c r="D34" s="202" t="s">
        <v>187</v>
      </c>
      <c r="E34" s="195"/>
      <c r="F34" s="111">
        <f>+F35+F38</f>
        <v>0</v>
      </c>
      <c r="G34" s="176">
        <f>+G35+G38</f>
        <v>0</v>
      </c>
      <c r="H34" s="165">
        <f>+H35+H38</f>
        <v>0</v>
      </c>
      <c r="I34" s="267"/>
      <c r="J34" s="268"/>
      <c r="K34" s="268"/>
      <c r="L34" s="268"/>
      <c r="M34" s="268"/>
      <c r="N34" s="269"/>
    </row>
    <row r="35" spans="1:14" x14ac:dyDescent="0.2">
      <c r="A35" s="114" t="s">
        <v>188</v>
      </c>
      <c r="B35" s="133" t="s">
        <v>25</v>
      </c>
      <c r="C35" s="127">
        <v>32</v>
      </c>
      <c r="D35" s="202" t="s">
        <v>90</v>
      </c>
      <c r="E35" s="195"/>
      <c r="F35" s="111">
        <f>+F36+F37</f>
        <v>0</v>
      </c>
      <c r="G35" s="176">
        <f>+G36+G37</f>
        <v>0</v>
      </c>
      <c r="H35" s="165">
        <f>+H36+H37</f>
        <v>0</v>
      </c>
      <c r="I35" s="267"/>
      <c r="J35" s="268"/>
      <c r="K35" s="268"/>
      <c r="L35" s="268"/>
      <c r="M35" s="268"/>
      <c r="N35" s="269"/>
    </row>
    <row r="36" spans="1:14" x14ac:dyDescent="0.2">
      <c r="A36" s="114" t="s">
        <v>189</v>
      </c>
      <c r="B36" s="133" t="s">
        <v>26</v>
      </c>
      <c r="C36" s="127">
        <v>33</v>
      </c>
      <c r="D36" s="202"/>
      <c r="E36" s="195"/>
      <c r="F36" s="147"/>
      <c r="G36" s="190"/>
      <c r="H36" s="180"/>
      <c r="I36" s="267"/>
      <c r="J36" s="268"/>
      <c r="K36" s="268"/>
      <c r="L36" s="268"/>
      <c r="M36" s="268"/>
      <c r="N36" s="269"/>
    </row>
    <row r="37" spans="1:14" x14ac:dyDescent="0.2">
      <c r="A37" s="114" t="s">
        <v>190</v>
      </c>
      <c r="B37" s="133" t="s">
        <v>27</v>
      </c>
      <c r="C37" s="127">
        <v>34</v>
      </c>
      <c r="D37" s="202"/>
      <c r="E37" s="195"/>
      <c r="F37" s="147"/>
      <c r="G37" s="190"/>
      <c r="H37" s="180"/>
      <c r="I37" s="267"/>
      <c r="J37" s="268"/>
      <c r="K37" s="268"/>
      <c r="L37" s="268"/>
      <c r="M37" s="268"/>
      <c r="N37" s="269"/>
    </row>
    <row r="38" spans="1:14" x14ac:dyDescent="0.2">
      <c r="A38" s="114" t="s">
        <v>191</v>
      </c>
      <c r="B38" s="133" t="s">
        <v>215</v>
      </c>
      <c r="C38" s="127">
        <v>35</v>
      </c>
      <c r="D38" s="202" t="s">
        <v>192</v>
      </c>
      <c r="E38" s="195"/>
      <c r="F38" s="111">
        <f>+F39+F40</f>
        <v>0</v>
      </c>
      <c r="G38" s="176">
        <f>+G39+G40</f>
        <v>0</v>
      </c>
      <c r="H38" s="165">
        <f>+H39+H40</f>
        <v>0</v>
      </c>
      <c r="I38" s="267"/>
      <c r="J38" s="268"/>
      <c r="K38" s="268"/>
      <c r="L38" s="268"/>
      <c r="M38" s="268"/>
      <c r="N38" s="269"/>
    </row>
    <row r="39" spans="1:14" x14ac:dyDescent="0.2">
      <c r="A39" s="114" t="s">
        <v>193</v>
      </c>
      <c r="B39" s="133" t="s">
        <v>26</v>
      </c>
      <c r="C39" s="127">
        <v>36</v>
      </c>
      <c r="D39" s="202"/>
      <c r="E39" s="195"/>
      <c r="F39" s="147"/>
      <c r="G39" s="190"/>
      <c r="H39" s="180"/>
      <c r="I39" s="267"/>
      <c r="J39" s="268"/>
      <c r="K39" s="268"/>
      <c r="L39" s="268"/>
      <c r="M39" s="268"/>
      <c r="N39" s="269"/>
    </row>
    <row r="40" spans="1:14" x14ac:dyDescent="0.2">
      <c r="A40" s="114" t="s">
        <v>194</v>
      </c>
      <c r="B40" s="133" t="s">
        <v>27</v>
      </c>
      <c r="C40" s="127">
        <v>37</v>
      </c>
      <c r="D40" s="202"/>
      <c r="E40" s="195"/>
      <c r="F40" s="147"/>
      <c r="G40" s="190"/>
      <c r="H40" s="180"/>
      <c r="I40" s="267"/>
      <c r="J40" s="268"/>
      <c r="K40" s="268"/>
      <c r="L40" s="268"/>
      <c r="M40" s="268"/>
      <c r="N40" s="269"/>
    </row>
    <row r="41" spans="1:14" x14ac:dyDescent="0.2">
      <c r="A41" s="114" t="s">
        <v>137</v>
      </c>
      <c r="B41" s="126" t="s">
        <v>138</v>
      </c>
      <c r="C41" s="127">
        <v>38</v>
      </c>
      <c r="D41" s="202" t="s">
        <v>195</v>
      </c>
      <c r="E41" s="195"/>
      <c r="F41" s="111">
        <f>+F43+F42</f>
        <v>0</v>
      </c>
      <c r="G41" s="176">
        <f>+G43+G42</f>
        <v>0</v>
      </c>
      <c r="H41" s="165">
        <f>+H43+H42</f>
        <v>0</v>
      </c>
      <c r="I41" s="267"/>
      <c r="J41" s="268"/>
      <c r="K41" s="268"/>
      <c r="L41" s="268"/>
      <c r="M41" s="268"/>
      <c r="N41" s="269"/>
    </row>
    <row r="42" spans="1:14" x14ac:dyDescent="0.2">
      <c r="A42" s="114" t="s">
        <v>196</v>
      </c>
      <c r="B42" s="138" t="s">
        <v>28</v>
      </c>
      <c r="C42" s="127">
        <v>39</v>
      </c>
      <c r="D42" s="202"/>
      <c r="E42" s="195"/>
      <c r="F42" s="147"/>
      <c r="G42" s="190"/>
      <c r="H42" s="180"/>
      <c r="I42" s="267"/>
      <c r="J42" s="268"/>
      <c r="K42" s="268"/>
      <c r="L42" s="268"/>
      <c r="M42" s="268"/>
      <c r="N42" s="269"/>
    </row>
    <row r="43" spans="1:14" x14ac:dyDescent="0.2">
      <c r="A43" s="114" t="s">
        <v>197</v>
      </c>
      <c r="B43" s="138" t="s">
        <v>29</v>
      </c>
      <c r="C43" s="127">
        <v>40</v>
      </c>
      <c r="D43" s="202"/>
      <c r="E43" s="195"/>
      <c r="F43" s="147"/>
      <c r="G43" s="190"/>
      <c r="H43" s="180"/>
      <c r="I43" s="267"/>
      <c r="J43" s="268"/>
      <c r="K43" s="268"/>
      <c r="L43" s="268"/>
      <c r="M43" s="268"/>
      <c r="N43" s="269"/>
    </row>
    <row r="44" spans="1:14" x14ac:dyDescent="0.2">
      <c r="A44" s="114" t="s">
        <v>139</v>
      </c>
      <c r="B44" s="151" t="s">
        <v>140</v>
      </c>
      <c r="C44" s="127">
        <v>41</v>
      </c>
      <c r="D44" s="202"/>
      <c r="E44" s="195"/>
      <c r="F44" s="147"/>
      <c r="G44" s="190"/>
      <c r="H44" s="180"/>
      <c r="I44" s="267"/>
      <c r="J44" s="268"/>
      <c r="K44" s="268"/>
      <c r="L44" s="268"/>
      <c r="M44" s="268"/>
      <c r="N44" s="269"/>
    </row>
    <row r="45" spans="1:14" x14ac:dyDescent="0.2">
      <c r="A45" s="114" t="s">
        <v>141</v>
      </c>
      <c r="B45" s="139" t="s">
        <v>142</v>
      </c>
      <c r="C45" s="127">
        <v>42</v>
      </c>
      <c r="D45" s="202"/>
      <c r="E45" s="195"/>
      <c r="F45" s="147"/>
      <c r="G45" s="190"/>
      <c r="H45" s="180"/>
      <c r="I45" s="267"/>
      <c r="J45" s="268"/>
      <c r="K45" s="268"/>
      <c r="L45" s="268"/>
      <c r="M45" s="268"/>
      <c r="N45" s="269"/>
    </row>
    <row r="46" spans="1:14" ht="13.5" thickBot="1" x14ac:dyDescent="0.25">
      <c r="A46" s="114" t="s">
        <v>143</v>
      </c>
      <c r="B46" s="140" t="s">
        <v>144</v>
      </c>
      <c r="C46" s="141">
        <v>43</v>
      </c>
      <c r="D46" s="205"/>
      <c r="E46" s="123"/>
      <c r="F46" s="147"/>
      <c r="G46" s="191"/>
      <c r="H46" s="182"/>
      <c r="I46" s="267"/>
      <c r="J46" s="268"/>
      <c r="K46" s="268"/>
      <c r="L46" s="268"/>
      <c r="M46" s="268"/>
      <c r="N46" s="269"/>
    </row>
    <row r="47" spans="1:14" ht="15" customHeight="1" x14ac:dyDescent="0.2">
      <c r="A47" s="114" t="s">
        <v>145</v>
      </c>
      <c r="B47" s="136" t="s">
        <v>225</v>
      </c>
      <c r="C47" s="137">
        <v>44</v>
      </c>
      <c r="D47" s="204" t="s">
        <v>91</v>
      </c>
      <c r="E47" s="121"/>
      <c r="F47" s="112">
        <f>SUM(F48:F52)</f>
        <v>0</v>
      </c>
      <c r="G47" s="177">
        <f>SUM(G48:G53)</f>
        <v>0</v>
      </c>
      <c r="H47" s="166">
        <f>SUM(H48:H53)</f>
        <v>0</v>
      </c>
      <c r="I47" s="267"/>
      <c r="J47" s="268"/>
      <c r="K47" s="268"/>
      <c r="L47" s="268"/>
      <c r="M47" s="268"/>
      <c r="N47" s="269"/>
    </row>
    <row r="48" spans="1:14" x14ac:dyDescent="0.2">
      <c r="A48" s="114" t="s">
        <v>147</v>
      </c>
      <c r="B48" s="131" t="s">
        <v>31</v>
      </c>
      <c r="C48" s="127">
        <v>45</v>
      </c>
      <c r="D48" s="202"/>
      <c r="E48" s="195"/>
      <c r="F48" s="147"/>
      <c r="G48" s="190"/>
      <c r="H48" s="180"/>
      <c r="I48" s="267"/>
      <c r="J48" s="268"/>
      <c r="K48" s="268"/>
      <c r="L48" s="268"/>
      <c r="M48" s="268"/>
      <c r="N48" s="269"/>
    </row>
    <row r="49" spans="1:14" x14ac:dyDescent="0.2">
      <c r="A49" s="114" t="s">
        <v>149</v>
      </c>
      <c r="B49" s="131" t="s">
        <v>32</v>
      </c>
      <c r="C49" s="127">
        <v>46</v>
      </c>
      <c r="D49" s="202"/>
      <c r="E49" s="195"/>
      <c r="F49" s="147"/>
      <c r="G49" s="190"/>
      <c r="H49" s="180"/>
      <c r="I49" s="270"/>
      <c r="J49" s="271"/>
      <c r="K49" s="271"/>
      <c r="L49" s="271"/>
      <c r="M49" s="271"/>
      <c r="N49" s="272"/>
    </row>
    <row r="50" spans="1:14" x14ac:dyDescent="0.2">
      <c r="A50" s="114" t="s">
        <v>150</v>
      </c>
      <c r="B50" s="132" t="s">
        <v>216</v>
      </c>
      <c r="C50" s="127">
        <v>47</v>
      </c>
      <c r="D50" s="202"/>
      <c r="E50" s="195"/>
      <c r="F50" s="147"/>
      <c r="G50" s="190"/>
      <c r="H50" s="180"/>
      <c r="I50" s="267"/>
      <c r="J50" s="268"/>
      <c r="K50" s="268"/>
      <c r="L50" s="268"/>
      <c r="M50" s="268"/>
      <c r="N50" s="269"/>
    </row>
    <row r="51" spans="1:14" x14ac:dyDescent="0.2">
      <c r="A51" s="114" t="s">
        <v>151</v>
      </c>
      <c r="B51" s="132" t="s">
        <v>216</v>
      </c>
      <c r="C51" s="127">
        <v>48</v>
      </c>
      <c r="D51" s="202"/>
      <c r="E51" s="195"/>
      <c r="F51" s="147"/>
      <c r="G51" s="190"/>
      <c r="H51" s="180"/>
      <c r="I51" s="267"/>
      <c r="J51" s="268"/>
      <c r="K51" s="268"/>
      <c r="L51" s="268"/>
      <c r="M51" s="268"/>
      <c r="N51" s="269"/>
    </row>
    <row r="52" spans="1:14" x14ac:dyDescent="0.2">
      <c r="A52" s="114" t="s">
        <v>152</v>
      </c>
      <c r="B52" s="131" t="s">
        <v>216</v>
      </c>
      <c r="C52" s="127">
        <v>49</v>
      </c>
      <c r="D52" s="202"/>
      <c r="E52" s="195"/>
      <c r="F52" s="147"/>
      <c r="G52" s="190"/>
      <c r="H52" s="180"/>
      <c r="I52" s="270"/>
      <c r="J52" s="271"/>
      <c r="K52" s="271"/>
      <c r="L52" s="271"/>
      <c r="M52" s="271"/>
      <c r="N52" s="272"/>
    </row>
    <row r="53" spans="1:14" ht="19.149999999999999" customHeight="1" thickBot="1" x14ac:dyDescent="0.25">
      <c r="A53" s="114" t="s">
        <v>153</v>
      </c>
      <c r="B53" s="153" t="s">
        <v>227</v>
      </c>
      <c r="C53" s="135">
        <v>50</v>
      </c>
      <c r="D53" s="203"/>
      <c r="E53" s="197"/>
      <c r="F53" s="149"/>
      <c r="G53" s="192"/>
      <c r="H53" s="181"/>
      <c r="I53" s="173"/>
      <c r="J53" s="174"/>
      <c r="K53" s="174"/>
      <c r="L53" s="156"/>
      <c r="M53" s="156"/>
      <c r="N53" s="172"/>
    </row>
    <row r="54" spans="1:14" ht="21" customHeight="1" x14ac:dyDescent="0.2">
      <c r="A54" s="114" t="s">
        <v>155</v>
      </c>
      <c r="B54" s="136" t="s">
        <v>226</v>
      </c>
      <c r="C54" s="137">
        <v>51</v>
      </c>
      <c r="D54" s="204" t="s">
        <v>223</v>
      </c>
      <c r="E54" s="121"/>
      <c r="F54" s="111">
        <f>+F55+F56</f>
        <v>0</v>
      </c>
      <c r="G54" s="176">
        <f>+G55+G56+G60</f>
        <v>0</v>
      </c>
      <c r="H54" s="165">
        <f>+H55+H56+H60</f>
        <v>0</v>
      </c>
      <c r="I54" s="267"/>
      <c r="J54" s="268"/>
      <c r="K54" s="268"/>
      <c r="L54" s="268"/>
      <c r="M54" s="268"/>
      <c r="N54" s="269"/>
    </row>
    <row r="55" spans="1:14" x14ac:dyDescent="0.2">
      <c r="A55" s="114" t="s">
        <v>157</v>
      </c>
      <c r="B55" s="131" t="s">
        <v>35</v>
      </c>
      <c r="C55" s="127">
        <v>52</v>
      </c>
      <c r="D55" s="202"/>
      <c r="E55" s="195"/>
      <c r="F55" s="147"/>
      <c r="G55" s="190"/>
      <c r="H55" s="180"/>
      <c r="I55" s="267"/>
      <c r="J55" s="268"/>
      <c r="K55" s="268"/>
      <c r="L55" s="268"/>
      <c r="M55" s="268"/>
      <c r="N55" s="269"/>
    </row>
    <row r="56" spans="1:14" x14ac:dyDescent="0.2">
      <c r="A56" s="114" t="s">
        <v>158</v>
      </c>
      <c r="B56" s="139" t="s">
        <v>159</v>
      </c>
      <c r="C56" s="127">
        <v>53</v>
      </c>
      <c r="D56" s="202"/>
      <c r="E56" s="195"/>
      <c r="F56" s="147"/>
      <c r="G56" s="190"/>
      <c r="H56" s="180"/>
      <c r="I56" s="267"/>
      <c r="J56" s="268"/>
      <c r="K56" s="268"/>
      <c r="L56" s="268"/>
      <c r="M56" s="268"/>
      <c r="N56" s="269"/>
    </row>
    <row r="57" spans="1:14" x14ac:dyDescent="0.2">
      <c r="A57" s="114" t="s">
        <v>160</v>
      </c>
      <c r="B57" s="138" t="s">
        <v>220</v>
      </c>
      <c r="C57" s="127">
        <v>54</v>
      </c>
      <c r="D57" s="202"/>
      <c r="E57" s="195"/>
      <c r="F57" s="147"/>
      <c r="G57" s="190"/>
      <c r="H57" s="180"/>
      <c r="I57" s="267"/>
      <c r="J57" s="268"/>
      <c r="K57" s="268"/>
      <c r="L57" s="268"/>
      <c r="M57" s="268"/>
      <c r="N57" s="269"/>
    </row>
    <row r="58" spans="1:14" x14ac:dyDescent="0.2">
      <c r="A58" s="114" t="s">
        <v>161</v>
      </c>
      <c r="B58" s="138" t="s">
        <v>221</v>
      </c>
      <c r="C58" s="127">
        <v>55</v>
      </c>
      <c r="D58" s="202"/>
      <c r="E58" s="195"/>
      <c r="F58" s="147"/>
      <c r="G58" s="190"/>
      <c r="H58" s="180"/>
      <c r="I58" s="267"/>
      <c r="J58" s="268"/>
      <c r="K58" s="268"/>
      <c r="L58" s="268"/>
      <c r="M58" s="268"/>
      <c r="N58" s="269"/>
    </row>
    <row r="59" spans="1:14" x14ac:dyDescent="0.2">
      <c r="A59" s="114" t="s">
        <v>162</v>
      </c>
      <c r="B59" s="146" t="s">
        <v>222</v>
      </c>
      <c r="C59" s="127" t="s">
        <v>198</v>
      </c>
      <c r="D59" s="202"/>
      <c r="E59" s="195"/>
      <c r="F59" s="148"/>
      <c r="G59" s="191"/>
      <c r="H59" s="182"/>
      <c r="I59" s="270"/>
      <c r="J59" s="271"/>
      <c r="K59" s="271"/>
      <c r="L59" s="271"/>
      <c r="M59" s="271"/>
      <c r="N59" s="272"/>
    </row>
    <row r="60" spans="1:14" ht="13.5" thickBot="1" x14ac:dyDescent="0.25">
      <c r="A60" s="114" t="s">
        <v>163</v>
      </c>
      <c r="B60" s="153" t="s">
        <v>228</v>
      </c>
      <c r="C60" s="141" t="s">
        <v>199</v>
      </c>
      <c r="D60" s="205"/>
      <c r="E60" s="123"/>
      <c r="F60" s="148"/>
      <c r="G60" s="191"/>
      <c r="H60" s="182"/>
      <c r="I60" s="175"/>
      <c r="J60" s="156"/>
      <c r="K60" s="156"/>
      <c r="L60" s="156"/>
      <c r="M60" s="156"/>
      <c r="N60" s="172"/>
    </row>
    <row r="61" spans="1:14" x14ac:dyDescent="0.2">
      <c r="A61" s="114" t="s">
        <v>165</v>
      </c>
      <c r="B61" s="142" t="s">
        <v>40</v>
      </c>
      <c r="C61" s="137" t="s">
        <v>200</v>
      </c>
      <c r="D61" s="204" t="s">
        <v>201</v>
      </c>
      <c r="E61" s="121"/>
      <c r="F61" s="112">
        <f>+F47-F54</f>
        <v>0</v>
      </c>
      <c r="G61" s="177">
        <f>+G47-G54</f>
        <v>0</v>
      </c>
      <c r="H61" s="166">
        <f>+H47-H54</f>
        <v>0</v>
      </c>
      <c r="I61" s="267"/>
      <c r="J61" s="268"/>
      <c r="K61" s="268"/>
      <c r="L61" s="268"/>
      <c r="M61" s="268"/>
      <c r="N61" s="269"/>
    </row>
    <row r="62" spans="1:14" ht="14.25" x14ac:dyDescent="0.2">
      <c r="A62" s="114" t="s">
        <v>218</v>
      </c>
      <c r="B62" s="225" t="s">
        <v>245</v>
      </c>
      <c r="C62" s="125" t="s">
        <v>202</v>
      </c>
      <c r="D62" s="201"/>
      <c r="E62" s="194"/>
      <c r="F62" s="150"/>
      <c r="G62" s="193"/>
      <c r="H62" s="183"/>
      <c r="I62" s="267"/>
      <c r="J62" s="268"/>
      <c r="K62" s="268"/>
      <c r="L62" s="268"/>
      <c r="M62" s="268"/>
      <c r="N62" s="269"/>
    </row>
    <row r="63" spans="1:14" ht="14.25" x14ac:dyDescent="0.2">
      <c r="A63" s="114" t="s">
        <v>203</v>
      </c>
      <c r="B63" s="224" t="s">
        <v>75</v>
      </c>
      <c r="C63" s="127" t="s">
        <v>204</v>
      </c>
      <c r="D63" s="202"/>
      <c r="E63" s="195"/>
      <c r="F63" s="147"/>
      <c r="G63" s="190"/>
      <c r="H63" s="180"/>
      <c r="I63" s="267"/>
      <c r="J63" s="268"/>
      <c r="K63" s="268"/>
      <c r="L63" s="268"/>
      <c r="M63" s="268"/>
      <c r="N63" s="269"/>
    </row>
    <row r="64" spans="1:14" x14ac:dyDescent="0.2">
      <c r="A64" s="114" t="s">
        <v>205</v>
      </c>
      <c r="B64" s="143" t="s">
        <v>6</v>
      </c>
      <c r="C64" s="127" t="s">
        <v>206</v>
      </c>
      <c r="D64" s="202"/>
      <c r="E64" s="195"/>
      <c r="F64" s="147"/>
      <c r="G64" s="190"/>
      <c r="H64" s="180"/>
      <c r="I64" s="267"/>
      <c r="J64" s="268"/>
      <c r="K64" s="268"/>
      <c r="L64" s="268"/>
      <c r="M64" s="268"/>
      <c r="N64" s="269"/>
    </row>
    <row r="65" spans="1:14" x14ac:dyDescent="0.2">
      <c r="A65" s="114" t="s">
        <v>207</v>
      </c>
      <c r="B65" s="144" t="s">
        <v>7</v>
      </c>
      <c r="C65" s="127" t="s">
        <v>208</v>
      </c>
      <c r="D65" s="206"/>
      <c r="E65" s="168"/>
      <c r="F65" s="147"/>
      <c r="G65" s="190"/>
      <c r="H65" s="180"/>
      <c r="I65" s="267"/>
      <c r="J65" s="268"/>
      <c r="K65" s="268"/>
      <c r="L65" s="268"/>
      <c r="M65" s="268"/>
      <c r="N65" s="269"/>
    </row>
    <row r="66" spans="1:14" ht="13.5" thickBot="1" x14ac:dyDescent="0.25">
      <c r="A66" s="114" t="s">
        <v>167</v>
      </c>
      <c r="B66" s="217" t="s">
        <v>8</v>
      </c>
      <c r="C66" s="135" t="s">
        <v>209</v>
      </c>
      <c r="D66" s="218"/>
      <c r="E66" s="196"/>
      <c r="F66" s="147"/>
      <c r="G66" s="192"/>
      <c r="H66" s="181"/>
      <c r="I66" s="270"/>
      <c r="J66" s="271"/>
      <c r="K66" s="271"/>
      <c r="L66" s="271"/>
      <c r="M66" s="271"/>
      <c r="N66" s="272"/>
    </row>
    <row r="67" spans="1:14" ht="13.5" thickBot="1" x14ac:dyDescent="0.25">
      <c r="A67" s="114" t="s">
        <v>237</v>
      </c>
      <c r="B67" s="145" t="s">
        <v>238</v>
      </c>
      <c r="C67" s="141" t="s">
        <v>239</v>
      </c>
      <c r="D67" s="219" t="s">
        <v>240</v>
      </c>
      <c r="F67" s="220">
        <f>+F61+F53-F60</f>
        <v>0</v>
      </c>
      <c r="G67" s="192"/>
      <c r="H67" s="181"/>
      <c r="I67" s="270"/>
      <c r="J67" s="271"/>
      <c r="K67" s="271"/>
      <c r="L67" s="271"/>
      <c r="M67" s="271"/>
      <c r="N67" s="272"/>
    </row>
  </sheetData>
  <sheetProtection algorithmName="SHA-512" hashValue="tQgDjEZr5dVFqIlF8dZWeGAGZwLm8y7Sxci79odi6iyeJU9WpsWbR4F0zzwBZx6IZXfpqJvPPfS+wl+GCbORWQ==" saltValue="tWR8hYniZNS1SFnWSzLc7w==" spinCount="100000" sheet="1" objects="1" scenarios="1"/>
  <mergeCells count="62">
    <mergeCell ref="I9:N9"/>
    <mergeCell ref="I10:N10"/>
    <mergeCell ref="I11:N11"/>
    <mergeCell ref="I12:N12"/>
    <mergeCell ref="I13:N13"/>
    <mergeCell ref="I14:N14"/>
    <mergeCell ref="I15:N15"/>
    <mergeCell ref="I16:N16"/>
    <mergeCell ref="I67:N67"/>
    <mergeCell ref="I4:N4"/>
    <mergeCell ref="I5:N5"/>
    <mergeCell ref="I6:N6"/>
    <mergeCell ref="I7:N7"/>
    <mergeCell ref="I8:N8"/>
    <mergeCell ref="I21:N21"/>
    <mergeCell ref="I22:N22"/>
    <mergeCell ref="I23:N23"/>
    <mergeCell ref="I24:N24"/>
    <mergeCell ref="I17:N17"/>
    <mergeCell ref="I18:N18"/>
    <mergeCell ref="I19:N19"/>
    <mergeCell ref="I20:N20"/>
    <mergeCell ref="I29:N29"/>
    <mergeCell ref="I30:N30"/>
    <mergeCell ref="I31:N31"/>
    <mergeCell ref="I32:N32"/>
    <mergeCell ref="I25:N25"/>
    <mergeCell ref="I26:N26"/>
    <mergeCell ref="I27:N27"/>
    <mergeCell ref="I28:N28"/>
    <mergeCell ref="I37:N37"/>
    <mergeCell ref="I38:N38"/>
    <mergeCell ref="I39:N39"/>
    <mergeCell ref="I40:N40"/>
    <mergeCell ref="I33:N33"/>
    <mergeCell ref="I34:N34"/>
    <mergeCell ref="I35:N35"/>
    <mergeCell ref="I36:N36"/>
    <mergeCell ref="I45:N45"/>
    <mergeCell ref="I46:N46"/>
    <mergeCell ref="I47:N47"/>
    <mergeCell ref="I52:N52"/>
    <mergeCell ref="I41:N41"/>
    <mergeCell ref="I42:N42"/>
    <mergeCell ref="I43:N43"/>
    <mergeCell ref="I44:N44"/>
    <mergeCell ref="I59:N59"/>
    <mergeCell ref="I54:N54"/>
    <mergeCell ref="I55:N55"/>
    <mergeCell ref="I48:N48"/>
    <mergeCell ref="I49:N49"/>
    <mergeCell ref="I50:N50"/>
    <mergeCell ref="I51:N51"/>
    <mergeCell ref="I56:N56"/>
    <mergeCell ref="I57:N57"/>
    <mergeCell ref="I58:N58"/>
    <mergeCell ref="I64:N64"/>
    <mergeCell ref="I65:N65"/>
    <mergeCell ref="I66:N66"/>
    <mergeCell ref="I61:N61"/>
    <mergeCell ref="I62:N62"/>
    <mergeCell ref="I63:N63"/>
  </mergeCells>
  <phoneticPr fontId="0" type="noConversion"/>
  <pageMargins left="0.78740157480314965" right="0.39370078740157483" top="0.98425196850393704" bottom="0.98425196850393704" header="0.78740157480314965" footer="0.78740157480314965"/>
  <pageSetup paperSize="9" scale="70" orientation="portrait" cellComments="asDisplayed" horizontalDpi="4294967292" r:id="rId1"/>
  <headerFooter alignWithMargins="0">
    <oddFooter>&amp;L Monitoring,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10</vt:i4>
      </vt:variant>
    </vt:vector>
  </HeadingPairs>
  <TitlesOfParts>
    <vt:vector size="14" baseType="lpstr">
      <vt:lpstr>POKYNY PRO VYPLNĚNÍ</vt:lpstr>
      <vt:lpstr>JUS-MINI</vt:lpstr>
      <vt:lpstr>JUN-MINI</vt:lpstr>
      <vt:lpstr>JUN-STANDARD</vt:lpstr>
      <vt:lpstr>EHKData_JUNMini</vt:lpstr>
      <vt:lpstr>EHKData_JUNStan</vt:lpstr>
      <vt:lpstr>EHKData_JUSMini</vt:lpstr>
      <vt:lpstr>EHKInfo_JUNMini</vt:lpstr>
      <vt:lpstr>EHKInfo_JUNStan</vt:lpstr>
      <vt:lpstr>EHKInfo_JUSMini</vt:lpstr>
      <vt:lpstr>'JUN-MINI'!Oblast_tisku</vt:lpstr>
      <vt:lpstr>'JUN-STANDARD'!Oblast_tisku</vt:lpstr>
      <vt:lpstr>'JUS-MINI'!Oblast_tisku</vt:lpstr>
      <vt:lpstr>'POKYNY PRO VYPLNĚNÍ'!Oblast_tisku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D,monitoring EHK, verze 001_10</dc:title>
  <dc:creator>ČMZRB, a.s.</dc:creator>
  <dc:description>Platná od 1.1. 2018</dc:description>
  <cp:lastModifiedBy>Marta</cp:lastModifiedBy>
  <cp:lastPrinted>2012-04-04T07:37:53Z</cp:lastPrinted>
  <dcterms:created xsi:type="dcterms:W3CDTF">2002-03-15T09:09:34Z</dcterms:created>
  <dcterms:modified xsi:type="dcterms:W3CDTF">2024-11-18T12:57:27Z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-942058201</vt:i4>
  </property>
  <property fmtid="{D5CDD505-2E9C-101B-9397-08002B2CF9AE}" pid="3" name="_EmailSubject">
    <vt:lpwstr>importy EHK</vt:lpwstr>
  </property>
  <property fmtid="{D5CDD505-2E9C-101B-9397-08002B2CF9AE}" pid="4" name="_AuthorEmail">
    <vt:lpwstr>vavra@sinte.cz</vt:lpwstr>
  </property>
  <property fmtid="{D5CDD505-2E9C-101B-9397-08002B2CF9AE}" pid="5" name="_AuthorEmailDisplayName">
    <vt:lpwstr>Jan Vávra</vt:lpwstr>
  </property>
  <property fmtid="{D5CDD505-2E9C-101B-9397-08002B2CF9AE}" pid="6" name="_PreviousAdHocReviewCycleID">
    <vt:i4>-317633999</vt:i4>
  </property>
  <property fmtid="{D5CDD505-2E9C-101B-9397-08002B2CF9AE}" pid="7" name="_ReviewingToolsShownOnce">
    <vt:lpwstr/>
  </property>
</Properties>
</file>