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URO\OVM\REBRANDING\WEB_UPRAVENE\"/>
    </mc:Choice>
  </mc:AlternateContent>
  <bookViews>
    <workbookView xWindow="0" yWindow="0" windowWidth="28800" windowHeight="10800"/>
  </bookViews>
  <sheets>
    <sheet name="příloha PU" sheetId="1" r:id="rId1"/>
    <sheet name="_vst" sheetId="2" state="hidden" r:id="rId2"/>
  </sheets>
  <definedNames>
    <definedName name="cena">'příloha PU'!$R$77:$U$97,'příloha PU'!#REF!</definedName>
    <definedName name="energetika">_vst!$I$2:$I$3</definedName>
    <definedName name="energetika2">_vst!$I$2:$I$4</definedName>
    <definedName name="kategorie">_vst!$B$2:$B$14</definedName>
    <definedName name="kategorie2">_vst!$C$2:$C$7</definedName>
    <definedName name="kategorienz3">_vst!$C$2:$C$6</definedName>
    <definedName name="kategorienz4">_vst!$B$2:$B$11</definedName>
    <definedName name="kategoriezp">_vst!$C$2:$C$4</definedName>
    <definedName name="kategoriezp2">_vst!$C$2:$C$5</definedName>
    <definedName name="_xlnm.Print_Area" localSheetId="0">'příloha PU'!$A$1:$AE$134</definedName>
    <definedName name="souhlas">_vst!$H$2:$H$3</definedName>
    <definedName name="zarazeni">'příloha PU'!$K$77:$Q$97,'příloha PU'!#REF!</definedName>
  </definedNames>
  <calcPr calcId="162913"/>
</workbook>
</file>

<file path=xl/calcChain.xml><?xml version="1.0" encoding="utf-8"?>
<calcChain xmlns="http://schemas.openxmlformats.org/spreadsheetml/2006/main">
  <c r="V105" i="1" l="1"/>
  <c r="AB77" i="1"/>
  <c r="T70" i="1" l="1"/>
  <c r="AB78" i="1" l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V89" i="1" l="1"/>
  <c r="AI89" i="1" s="1"/>
  <c r="V90" i="1"/>
  <c r="AI90" i="1" s="1"/>
  <c r="V91" i="1"/>
  <c r="AI91" i="1" s="1"/>
  <c r="V92" i="1"/>
  <c r="AI92" i="1" s="1"/>
  <c r="V93" i="1"/>
  <c r="AI93" i="1" s="1"/>
  <c r="V94" i="1"/>
  <c r="AI94" i="1" s="1"/>
  <c r="V95" i="1"/>
  <c r="AI95" i="1" s="1"/>
  <c r="V96" i="1"/>
  <c r="AI96" i="1" s="1"/>
  <c r="V78" i="1" l="1"/>
  <c r="AI78" i="1" s="1"/>
  <c r="V79" i="1"/>
  <c r="AI79" i="1" s="1"/>
  <c r="V80" i="1"/>
  <c r="AI80" i="1" s="1"/>
  <c r="V81" i="1"/>
  <c r="AI81" i="1" s="1"/>
  <c r="V82" i="1"/>
  <c r="AI82" i="1" s="1"/>
  <c r="V83" i="1"/>
  <c r="AI83" i="1" s="1"/>
  <c r="V84" i="1"/>
  <c r="AI84" i="1" s="1"/>
  <c r="V85" i="1"/>
  <c r="AI85" i="1" s="1"/>
  <c r="V86" i="1"/>
  <c r="AI86" i="1" s="1"/>
  <c r="V87" i="1"/>
  <c r="AI87" i="1" s="1"/>
  <c r="V88" i="1"/>
  <c r="AI88" i="1" s="1"/>
  <c r="V97" i="1"/>
  <c r="AI97" i="1" s="1"/>
  <c r="V77" i="1"/>
  <c r="AI77" i="1" s="1"/>
  <c r="AD98" i="1"/>
  <c r="AB98" i="1" l="1"/>
  <c r="V110" i="1" s="1"/>
  <c r="F4" i="2" l="1"/>
  <c r="E4" i="2"/>
  <c r="D13" i="2" l="1"/>
  <c r="W98" i="1" l="1"/>
  <c r="R119" i="1" l="1"/>
  <c r="V114" i="1"/>
  <c r="V107" i="1"/>
  <c r="AF108" i="1" s="1"/>
  <c r="AF107" i="1" l="1"/>
  <c r="V112" i="1"/>
</calcChain>
</file>

<file path=xl/comments1.xml><?xml version="1.0" encoding="utf-8"?>
<comments xmlns="http://schemas.openxmlformats.org/spreadsheetml/2006/main">
  <authors>
    <author>Šefčík</author>
    <author>gross</author>
  </authors>
  <commentList>
    <comment ref="A75" authorId="0" shapeId="0">
      <text>
        <r>
          <rPr>
            <sz val="9"/>
            <color indexed="81"/>
            <rFont val="Tahoma"/>
            <family val="2"/>
            <charset val="238"/>
          </rPr>
          <t>Stručný popis, o jaký výdaj jde (např. CNC obráběcí stroj), stavební materiál apod.
Tabulka musí obsahovat všechny způsobilé výdaje vztahující se k projektu.</t>
        </r>
      </text>
    </comment>
    <comment ref="K75" authorId="0" shapeId="0">
      <text>
        <r>
          <rPr>
            <sz val="9"/>
            <color indexed="81"/>
            <rFont val="Tahoma"/>
            <family val="2"/>
            <charset val="238"/>
          </rPr>
          <t>Vyberte možnost z nabídky</t>
        </r>
      </text>
    </comment>
    <comment ref="T75" authorId="1" shapeId="0">
      <text>
        <r>
          <rPr>
            <b/>
            <sz val="9"/>
            <color indexed="81"/>
            <rFont val="Tahoma"/>
            <family val="2"/>
            <charset val="238"/>
          </rPr>
          <t>DPH je nezpůsobilým výdajem v případě, kdy je žadatel plátcem DPH (DPH se vrací).</t>
        </r>
      </text>
    </comment>
    <comment ref="AB76" authorId="1" shapeId="0">
      <text>
        <r>
          <rPr>
            <b/>
            <sz val="9"/>
            <color indexed="81"/>
            <rFont val="Tahoma"/>
            <family val="2"/>
            <charset val="238"/>
          </rPr>
          <t>DPH je způsobilá v případě, kdy je Klient neplátcem DPH. 
DPH je nezpůsobilá v případě, kdy je Klient plátcem DPH a může si uplatňovat vratku.
DPH je nezpůsobilá v případě, kde je poskytnuta výše zvýhodněného úvěru nad 70% způsobilých výdajů projektu.</t>
        </r>
      </text>
    </comment>
    <comment ref="AD76" authorId="1" shapeId="0">
      <text>
        <r>
          <rPr>
            <b/>
            <sz val="9"/>
            <color indexed="81"/>
            <rFont val="Tahoma"/>
            <family val="2"/>
            <charset val="238"/>
          </rPr>
          <t>Doplňte vlastní zdroje financování projektu, případně další vlastní zdroje nad rámec DPH (v případě, že je poskytnut pouze zvýhodněný úvěr.
Sloupec napravo ukazuje výši nepřiřazených vlastních zdrojů.</t>
        </r>
      </text>
    </comment>
  </commentList>
</comments>
</file>

<file path=xl/sharedStrings.xml><?xml version="1.0" encoding="utf-8"?>
<sst xmlns="http://schemas.openxmlformats.org/spreadsheetml/2006/main" count="136" uniqueCount="112">
  <si>
    <t>Obchodní firma/ název/ jméno žadatele</t>
  </si>
  <si>
    <t>Projekt</t>
  </si>
  <si>
    <t>Dlouhodobý finanční majetek</t>
  </si>
  <si>
    <t>1. rok</t>
  </si>
  <si>
    <t>2. rok</t>
  </si>
  <si>
    <t>b)</t>
  </si>
  <si>
    <t>c)</t>
  </si>
  <si>
    <t>d)</t>
  </si>
  <si>
    <t>e)</t>
  </si>
  <si>
    <t>f)</t>
  </si>
  <si>
    <t>g)</t>
  </si>
  <si>
    <t>a)</t>
  </si>
  <si>
    <t>IČO</t>
  </si>
  <si>
    <t>Nové stroje a zařízení</t>
  </si>
  <si>
    <t>Zařazení</t>
  </si>
  <si>
    <t>- vedení společnosti, její stabilita a zkušenosti</t>
  </si>
  <si>
    <t>1. Popis projektu</t>
  </si>
  <si>
    <t>Historie a současnost společnosti, její aktivity</t>
  </si>
  <si>
    <t>V</t>
  </si>
  <si>
    <t>dne</t>
  </si>
  <si>
    <t>kategorie</t>
  </si>
  <si>
    <t>hlášky</t>
  </si>
  <si>
    <t>Použité/repasované stroje a zařízení</t>
  </si>
  <si>
    <t>Zásoby</t>
  </si>
  <si>
    <t>Pohledávky</t>
  </si>
  <si>
    <t>Ostatní</t>
  </si>
  <si>
    <t>Nejsou vyplněny potřebné údaje.</t>
  </si>
  <si>
    <t>Výdaj nemůže být způsobilým výdajem projektu.</t>
  </si>
  <si>
    <t>Součet výdajů za jednotlivé zdroje přesahuje celkovou výši výdajů projektu.</t>
  </si>
  <si>
    <t>Součet přesahuje výši výdajů financovaných zvýhodněným úvěrem.</t>
  </si>
  <si>
    <t>Zdroje financování jsou nižší než celkové výdaje projektu.</t>
  </si>
  <si>
    <t>Částka hrazená úvěrem přesahuje pořizovací cenu.</t>
  </si>
  <si>
    <t>kategorie způsobilé</t>
  </si>
  <si>
    <t>Je třeba upravit zdroje financování v bodech 2a/2b.</t>
  </si>
  <si>
    <t>Výdaje projektu v bodech 2a/2b nejsou správně nebo úplně vyplněny.</t>
  </si>
  <si>
    <t>Majetkoprávní vztahy související s projektem (vlastnictví či pronájem pozemků, budov, strojů a jiného vybavení)</t>
  </si>
  <si>
    <t>Technicko charakteristika projektu</t>
  </si>
  <si>
    <t>Dodavatelské zajištění realizace projektu (dodavatelé, předmět dodávky, termíny dodávek, smluvní zajištění)</t>
  </si>
  <si>
    <r>
      <t xml:space="preserve">Vstupy projektu (zajištěnost energie, paliva, tepla </t>
    </r>
    <r>
      <rPr>
        <i/>
        <sz val="9"/>
        <rFont val="Arial"/>
        <family val="2"/>
        <charset val="238"/>
      </rPr>
      <t xml:space="preserve">- způsob zajištění) </t>
    </r>
  </si>
  <si>
    <t>Komentář ke všem zdrojům financování projektu (co tvoří vlastní zdroje, co tvoří cizí zdroje a jejich splatnost, existence podřízených závazků)</t>
  </si>
  <si>
    <t>Pokud některý z bodů a - g není charakterizován, uveďte v příslušném poli text „neuvádí se“. V případě potřeby lze popis projektu zpracovat jako samostatnou přílohu a tyto body použít jako osnovu.</t>
  </si>
  <si>
    <t xml:space="preserve">Profesní a osobní údaje o vlastnících / vedoucích pracovnících
</t>
  </si>
  <si>
    <r>
      <t xml:space="preserve">- v případě </t>
    </r>
    <r>
      <rPr>
        <b/>
        <i/>
        <sz val="9"/>
        <rFont val="Arial"/>
        <family val="2"/>
        <charset val="238"/>
      </rPr>
      <t>fyzické osoby</t>
    </r>
    <r>
      <rPr>
        <i/>
        <sz val="9"/>
        <rFont val="Arial"/>
        <family val="2"/>
        <charset val="238"/>
      </rPr>
      <t xml:space="preserve"> délka praxe v oboru, druh a délka předchozí praxe žadatele nebo odpovědného pracovníka(ů) využitelné pro projekt, zastupitelnost ve vedení;</t>
    </r>
  </si>
  <si>
    <r>
      <t xml:space="preserve">- v případě </t>
    </r>
    <r>
      <rPr>
        <b/>
        <i/>
        <sz val="9"/>
        <rFont val="Arial"/>
        <family val="2"/>
        <charset val="238"/>
      </rPr>
      <t xml:space="preserve">obchodní společnosti </t>
    </r>
    <r>
      <rPr>
        <i/>
        <sz val="9"/>
        <rFont val="Arial"/>
        <family val="2"/>
        <charset val="238"/>
      </rPr>
      <t>uvést tytéž údaje u maximálně 4 společníků firmy nebo vedoucích pracovníků, vztah mezi vlastníky a vedením,</t>
    </r>
  </si>
  <si>
    <t>Odklad 1. splátky jistiny</t>
  </si>
  <si>
    <t>Délka období čerpání</t>
  </si>
  <si>
    <t>Doba splácení úvěru</t>
  </si>
  <si>
    <t>Limit úvěru ČMZRB</t>
  </si>
  <si>
    <t>min</t>
  </si>
  <si>
    <t>max</t>
  </si>
  <si>
    <t>Výše financování přesahuje pořizovací cenu výdaje.</t>
  </si>
  <si>
    <t>Společně s opatřeními na akumulaci elektrické energie musí být realizováno i některé další opatření.</t>
  </si>
  <si>
    <t>Jméno a příjmení osoby oprávněné zastupovat žadatele</t>
  </si>
  <si>
    <t>Podpis osoby oprávněné zastupovat žadatele</t>
  </si>
  <si>
    <t>Razítko, pokud je součástí podpisu žadatele</t>
  </si>
  <si>
    <t xml:space="preserve"> (opatření realizovaná projektem označte "x")</t>
  </si>
  <si>
    <t>Souhlas</t>
  </si>
  <si>
    <t>ANO</t>
  </si>
  <si>
    <t>NE</t>
  </si>
  <si>
    <t>Rekonstrukce stavby - s dopadem na úsporu energie</t>
  </si>
  <si>
    <t>Rekonstrukce stavby - bez dopadu na úspory energie</t>
  </si>
  <si>
    <t>Mobilní technologie - s dopadem na úsporu energie</t>
  </si>
  <si>
    <t>DPH v případě neuznatelnosti</t>
  </si>
  <si>
    <t>2.</t>
  </si>
  <si>
    <r>
      <t xml:space="preserve">1. modernizace a rekonstrukce </t>
    </r>
    <r>
      <rPr>
        <b/>
        <sz val="9"/>
        <rFont val="Arial"/>
        <family val="2"/>
        <charset val="238"/>
      </rPr>
      <t>rozvodů</t>
    </r>
    <r>
      <rPr>
        <sz val="9"/>
        <rFont val="Arial"/>
        <family val="2"/>
        <charset val="238"/>
      </rPr>
      <t xml:space="preserve"> elektřiny, plynu a tepla v budovách</t>
    </r>
  </si>
  <si>
    <t>3. modernizace nebo rekonstrukce stávajících zařízení na výrobu energie pro vlastní spotřebu, vedoucí ke zvýšení účinnosti výroby (výměna kotlů, výrobníků tepla, či jiné energie)</t>
  </si>
  <si>
    <t>4. modernizace soustav osvětlení budov</t>
  </si>
  <si>
    <t>5. zateplení obvodového pláště, střechy, podlah, výměna a renovace otvorových výplní, případně další stavební opatření mající prokazatelně vliv na energetickou náročnost budovy, instalace vzduchotechniky s rekuperací odpadního tepla, apod.</t>
  </si>
  <si>
    <t>6. využití odpadní energie z výrobního procesu pro ohřev vody či spotřebu tepla v jiných částech budovy</t>
  </si>
  <si>
    <t xml:space="preserve">7. výměna výrobní technologie a strojů </t>
  </si>
  <si>
    <t>8. instalace OZE pro vlastní spotřebu podniku (solární systémy, tepelná čerpadla a fotovoltaické systémy),</t>
  </si>
  <si>
    <t>9. instalace kogenerační jednotky s využitím elektrické a tepelné energie nebo chladu pro vlastní spotřebu podniku</t>
  </si>
  <si>
    <t>2. energetický management - měření a regulace</t>
  </si>
  <si>
    <t>10. akumulace elektrické energie</t>
  </si>
  <si>
    <t>energetika</t>
  </si>
  <si>
    <t>Energetický posudek</t>
  </si>
  <si>
    <t>Kalkulátor úspory</t>
  </si>
  <si>
    <t>Stručný popis výdaje rozpočtu</t>
  </si>
  <si>
    <t>Stavební práce vedoucí a související s úsporou energie</t>
  </si>
  <si>
    <t>Ostatní stavební práce související s projektem</t>
  </si>
  <si>
    <t>Pořizovací cena (bez DPH)</t>
  </si>
  <si>
    <t>DPH</t>
  </si>
  <si>
    <t>Mobilní zařízení (technologie)</t>
  </si>
  <si>
    <t>5. Předpoklad čerpání zvýhodněného úvěru v následujících 2 letech po podpisu úvěrové smlouvy</t>
  </si>
  <si>
    <t>6) Požadované parametry Zvýhodněného úvěru</t>
  </si>
  <si>
    <t>(počet měsíců od uzavření úvěrové smlouvy - max. 24 měsíců od podpisu smlouvy)</t>
  </si>
  <si>
    <t>(počet měsíců od uzavření úvěrové smlouvy - max. 48 od podpisu smlouvy)</t>
  </si>
  <si>
    <t>(počet měsíců od uzavření úvěrové smlouvy - max. 120 od podpisu smlouvy)</t>
  </si>
  <si>
    <t>Zdroje financování</t>
  </si>
  <si>
    <t>vlastní zdroje - ostatní</t>
  </si>
  <si>
    <t>Nespecifikováno</t>
  </si>
  <si>
    <t>Celkem hrazeno ze zvýhodněného úvěru (Kč)</t>
  </si>
  <si>
    <t>Výše vlastních zdrojů (Kč)</t>
  </si>
  <si>
    <t>Výše předpokládaných způsobilých výdajů (Kč)</t>
  </si>
  <si>
    <r>
      <t>Opatření k úspoře energie, která mají být projektem realizována (</t>
    </r>
    <r>
      <rPr>
        <b/>
        <i/>
        <sz val="9"/>
        <rFont val="Arial"/>
        <family val="2"/>
        <charset val="238"/>
      </rPr>
      <t>zaškrtněte jednu nebo více variant</t>
    </r>
    <r>
      <rPr>
        <b/>
        <sz val="9"/>
        <rFont val="Arial"/>
        <family val="2"/>
        <charset val="238"/>
      </rPr>
      <t>)</t>
    </r>
  </si>
  <si>
    <t>Celková pořizovací cena (s DPH)</t>
  </si>
  <si>
    <t>Uveďte výši zvýhodněného úvěru, kterou předpokládáte, že vyčerpáte v prvním a druhém roku od podpisu úvěrové smlouvy.</t>
  </si>
  <si>
    <t>Zbývá zařadit:</t>
  </si>
  <si>
    <t xml:space="preserve">zbývá zařadit </t>
  </si>
  <si>
    <t>2. Způsob financování projektu (pro výpočet hodnot zadajete údaje do tabulky rozpočtu v bodě č. 3)</t>
  </si>
  <si>
    <t>Způsob prokázání energetické úspory</t>
  </si>
  <si>
    <t>3. Rozpočet projektu a zdroje financování (v Kč)</t>
  </si>
  <si>
    <t>5. Souhrnné informace za projekt</t>
  </si>
  <si>
    <t>Příloha PEN žádosti o zvýhodněný úvěr v programu ENERG</t>
  </si>
  <si>
    <t>PENB</t>
  </si>
  <si>
    <t>Podíl Zvýhodněného úvěru na způsobilých výdajích projektu</t>
  </si>
  <si>
    <t>Maximální výše finančního příspěvku za dosažení výsledku projektu</t>
  </si>
  <si>
    <t>Celková výše nákladů za projekt</t>
  </si>
  <si>
    <t>Energetický posudek/PENB</t>
  </si>
  <si>
    <t>Žadatel je plátcem DPH</t>
  </si>
  <si>
    <r>
      <t xml:space="preserve">(platná od </t>
    </r>
    <r>
      <rPr>
        <i/>
        <sz val="9"/>
        <rFont val="Arial"/>
        <family val="2"/>
        <charset val="238"/>
      </rPr>
      <t xml:space="preserve"> 1.9.2021</t>
    </r>
    <r>
      <rPr>
        <sz val="9"/>
        <rFont val="Arial"/>
        <family val="2"/>
        <charset val="238"/>
      </rPr>
      <t>)</t>
    </r>
  </si>
  <si>
    <t>Zvýhodněným úvěrem NRB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</si>
</sst>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\ _K_č"/>
    <numFmt numFmtId="165" formatCode="#,##0\)"/>
    <numFmt numFmtId="166" formatCode="_-* #,##0_-;\-* #,##0_-;_-* &quot;-&quot;??_-;_-@_-"/>
  </numFmts>
  <fonts count="17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9"/>
      <color rgb="FF0000FF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18">
    <xf numFmtId="0" fontId="0" fillId="0" borderId="0" xfId="0"/>
    <xf numFmtId="0" fontId="1" fillId="0" borderId="0" xfId="0" applyFont="1" applyBorder="1" applyAlignment="1" applyProtection="1">
      <alignment vertical="center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Protection="1"/>
    <xf numFmtId="0" fontId="1" fillId="0" borderId="0" xfId="0" applyFont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right" vertical="center" wrapText="1" indent="1"/>
    </xf>
    <xf numFmtId="164" fontId="1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 vertical="center" wrapText="1" indent="1"/>
    </xf>
    <xf numFmtId="0" fontId="1" fillId="0" borderId="0" xfId="0" applyFont="1" applyBorder="1" applyAlignment="1" applyProtection="1"/>
    <xf numFmtId="0" fontId="2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Fill="1" applyProtection="1"/>
    <xf numFmtId="16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wrapText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 vertical="top"/>
    </xf>
    <xf numFmtId="0" fontId="1" fillId="3" borderId="0" xfId="0" applyFont="1" applyFill="1" applyAlignment="1" applyProtection="1">
      <alignment horizontal="right" vertical="top" wrapText="1"/>
    </xf>
    <xf numFmtId="0" fontId="1" fillId="3" borderId="0" xfId="0" applyFont="1" applyFill="1" applyProtection="1"/>
    <xf numFmtId="0" fontId="1" fillId="3" borderId="0" xfId="0" applyFont="1" applyFill="1" applyAlignment="1" applyProtection="1">
      <alignment horizontal="left" vertical="center" wrapText="1"/>
    </xf>
    <xf numFmtId="0" fontId="7" fillId="3" borderId="0" xfId="0" applyFont="1" applyFill="1" applyAlignment="1" applyProtection="1">
      <alignment horizontal="right" vertical="top" wrapText="1"/>
    </xf>
    <xf numFmtId="0" fontId="1" fillId="3" borderId="0" xfId="0" applyFont="1" applyFill="1" applyAlignment="1" applyProtection="1">
      <alignment horizontal="left" wrapText="1"/>
    </xf>
    <xf numFmtId="0" fontId="1" fillId="3" borderId="0" xfId="0" applyFont="1" applyFill="1" applyAlignment="1" applyProtection="1"/>
    <xf numFmtId="0" fontId="6" fillId="0" borderId="0" xfId="0" applyFont="1" applyFill="1" applyBorder="1" applyAlignment="1" applyProtection="1"/>
    <xf numFmtId="164" fontId="2" fillId="0" borderId="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top" wrapText="1"/>
    </xf>
    <xf numFmtId="0" fontId="1" fillId="0" borderId="0" xfId="0" quotePrefix="1" applyFont="1" applyAlignment="1" applyProtection="1">
      <alignment horizontal="right" vertical="top" wrapText="1"/>
    </xf>
    <xf numFmtId="0" fontId="9" fillId="0" borderId="0" xfId="0" applyFont="1" applyProtection="1"/>
    <xf numFmtId="0" fontId="10" fillId="0" borderId="0" xfId="0" applyFont="1" applyProtection="1"/>
    <xf numFmtId="0" fontId="1" fillId="0" borderId="0" xfId="0" applyFont="1" applyBorder="1" applyAlignment="1" applyProtection="1">
      <alignment horizontal="left" vertical="top" wrapText="1"/>
    </xf>
    <xf numFmtId="164" fontId="1" fillId="0" borderId="0" xfId="0" applyNumberFormat="1" applyFont="1" applyBorder="1" applyAlignment="1" applyProtection="1">
      <alignment horizontal="right" vertical="top" wrapText="1"/>
    </xf>
    <xf numFmtId="164" fontId="2" fillId="0" borderId="0" xfId="0" applyNumberFormat="1" applyFont="1" applyFill="1" applyBorder="1" applyAlignment="1" applyProtection="1">
      <alignment horizontal="right" vertical="top" wrapText="1"/>
    </xf>
    <xf numFmtId="164" fontId="1" fillId="0" borderId="0" xfId="0" applyNumberFormat="1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left" vertical="center" indent="1"/>
    </xf>
    <xf numFmtId="164" fontId="1" fillId="0" borderId="0" xfId="0" applyNumberFormat="1" applyFont="1" applyFill="1" applyBorder="1" applyAlignment="1" applyProtection="1"/>
    <xf numFmtId="0" fontId="1" fillId="0" borderId="0" xfId="0" applyFont="1" applyFill="1" applyBorder="1" applyAlignment="1" applyProtection="1">
      <alignment vertical="center"/>
    </xf>
    <xf numFmtId="10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164" fontId="9" fillId="0" borderId="0" xfId="0" applyNumberFormat="1" applyFont="1" applyBorder="1" applyAlignment="1" applyProtection="1">
      <alignment wrapText="1"/>
    </xf>
    <xf numFmtId="164" fontId="9" fillId="0" borderId="0" xfId="0" applyNumberFormat="1" applyFont="1" applyBorder="1" applyAlignment="1" applyProtection="1"/>
    <xf numFmtId="0" fontId="1" fillId="0" borderId="0" xfId="0" applyFont="1" applyAlignment="1" applyProtection="1">
      <alignment horizontal="left" vertical="top" wrapText="1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 applyProtection="1">
      <alignment horizontal="center"/>
    </xf>
    <xf numFmtId="0" fontId="1" fillId="3" borderId="0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left" wrapText="1"/>
    </xf>
    <xf numFmtId="0" fontId="1" fillId="3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horizontal="right" vertical="top" wrapText="1"/>
    </xf>
    <xf numFmtId="0" fontId="1" fillId="3" borderId="0" xfId="0" applyFont="1" applyFill="1" applyBorder="1" applyAlignment="1" applyProtection="1">
      <alignment horizontal="left" vertical="center" wrapText="1"/>
    </xf>
    <xf numFmtId="0" fontId="1" fillId="3" borderId="0" xfId="0" applyFont="1" applyFill="1" applyBorder="1" applyProtection="1"/>
    <xf numFmtId="0" fontId="1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left" vertical="top" wrapText="1"/>
    </xf>
    <xf numFmtId="0" fontId="7" fillId="2" borderId="17" xfId="0" applyFont="1" applyFill="1" applyBorder="1" applyAlignment="1" applyProtection="1">
      <alignment horizontal="left" vertical="top" wrapText="1"/>
    </xf>
    <xf numFmtId="0" fontId="12" fillId="3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 vertical="top" wrapText="1"/>
    </xf>
    <xf numFmtId="0" fontId="0" fillId="0" borderId="0" xfId="0" applyAlignment="1">
      <alignment horizontal="right" vertical="top" wrapText="1"/>
    </xf>
    <xf numFmtId="3" fontId="0" fillId="0" borderId="0" xfId="0" applyNumberFormat="1" applyAlignment="1">
      <alignment horizontal="right" vertical="top" wrapText="1"/>
    </xf>
    <xf numFmtId="0" fontId="0" fillId="0" borderId="0" xfId="0" applyFont="1" applyAlignment="1">
      <alignment horizontal="right" vertical="top" wrapText="1"/>
    </xf>
    <xf numFmtId="0" fontId="1" fillId="0" borderId="0" xfId="0" applyFont="1" applyFill="1" applyAlignment="1" applyProtection="1">
      <alignment horizontal="right" vertical="top" wrapText="1"/>
    </xf>
    <xf numFmtId="0" fontId="1" fillId="0" borderId="0" xfId="0" applyFont="1" applyFill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left" vertical="top" wrapText="1" indent="1"/>
    </xf>
    <xf numFmtId="0" fontId="1" fillId="3" borderId="0" xfId="0" applyFont="1" applyFill="1" applyAlignment="1" applyProtection="1">
      <alignment horizontal="left" vertical="top" wrapText="1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top" wrapText="1"/>
    </xf>
    <xf numFmtId="0" fontId="8" fillId="3" borderId="0" xfId="0" applyFont="1" applyFill="1" applyAlignment="1" applyProtection="1">
      <alignment horizontal="right" wrapText="1"/>
    </xf>
    <xf numFmtId="0" fontId="6" fillId="3" borderId="0" xfId="0" applyFont="1" applyFill="1" applyBorder="1" applyAlignment="1" applyProtection="1"/>
    <xf numFmtId="0" fontId="2" fillId="3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right" vertical="center" wrapText="1" indent="1"/>
    </xf>
    <xf numFmtId="0" fontId="2" fillId="3" borderId="0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top" wrapText="1"/>
    </xf>
    <xf numFmtId="164" fontId="1" fillId="3" borderId="0" xfId="0" applyNumberFormat="1" applyFont="1" applyFill="1" applyBorder="1" applyAlignment="1" applyProtection="1">
      <alignment horizontal="right" vertical="center" wrapText="1"/>
      <protection locked="0"/>
    </xf>
    <xf numFmtId="164" fontId="1" fillId="3" borderId="0" xfId="0" applyNumberFormat="1" applyFont="1" applyFill="1" applyBorder="1" applyAlignment="1" applyProtection="1">
      <alignment vertical="center" wrapText="1"/>
    </xf>
    <xf numFmtId="0" fontId="2" fillId="3" borderId="0" xfId="0" applyFont="1" applyFill="1" applyBorder="1" applyProtection="1"/>
    <xf numFmtId="164" fontId="2" fillId="0" borderId="0" xfId="0" applyNumberFormat="1" applyFont="1" applyBorder="1" applyAlignment="1" applyProtection="1">
      <alignment horizontal="center" wrapText="1"/>
    </xf>
    <xf numFmtId="0" fontId="2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center" vertical="center" wrapText="1"/>
    </xf>
    <xf numFmtId="9" fontId="2" fillId="3" borderId="0" xfId="1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/>
    </xf>
    <xf numFmtId="9" fontId="7" fillId="3" borderId="0" xfId="1" applyNumberFormat="1" applyFont="1" applyFill="1" applyBorder="1" applyAlignment="1" applyProtection="1">
      <alignment horizontal="center" vertical="center"/>
    </xf>
    <xf numFmtId="9" fontId="10" fillId="3" borderId="0" xfId="1" applyFont="1" applyFill="1" applyBorder="1" applyAlignment="1" applyProtection="1">
      <alignment horizontal="left" vertical="center" indent="1"/>
    </xf>
    <xf numFmtId="0" fontId="15" fillId="0" borderId="0" xfId="0" applyFont="1" applyBorder="1" applyAlignment="1" applyProtection="1">
      <alignment horizontal="left" vertical="center" wrapText="1" indent="1"/>
    </xf>
    <xf numFmtId="164" fontId="16" fillId="0" borderId="0" xfId="0" applyNumberFormat="1" applyFont="1" applyBorder="1" applyAlignment="1" applyProtection="1">
      <alignment wrapText="1"/>
    </xf>
    <xf numFmtId="0" fontId="15" fillId="0" borderId="0" xfId="0" applyFont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 wrapText="1" indent="1"/>
    </xf>
    <xf numFmtId="164" fontId="16" fillId="0" borderId="0" xfId="0" applyNumberFormat="1" applyFont="1" applyFill="1" applyBorder="1" applyAlignment="1" applyProtection="1">
      <alignment wrapText="1"/>
    </xf>
    <xf numFmtId="164" fontId="10" fillId="3" borderId="0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3" xfId="0" applyNumberFormat="1" applyFont="1" applyBorder="1" applyAlignment="1" applyProtection="1">
      <alignment horizontal="right" vertical="top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</xf>
    <xf numFmtId="164" fontId="1" fillId="0" borderId="0" xfId="0" applyNumberFormat="1" applyFont="1" applyProtection="1"/>
    <xf numFmtId="164" fontId="2" fillId="3" borderId="0" xfId="0" applyNumberFormat="1" applyFont="1" applyFill="1" applyBorder="1" applyAlignment="1" applyProtection="1">
      <alignment horizontal="right" vertical="top" wrapText="1"/>
    </xf>
    <xf numFmtId="164" fontId="2" fillId="3" borderId="0" xfId="0" applyNumberFormat="1" applyFont="1" applyFill="1" applyBorder="1" applyAlignment="1" applyProtection="1">
      <alignment horizontal="right" vertical="top" wrapText="1"/>
      <protection locked="0"/>
    </xf>
    <xf numFmtId="164" fontId="2" fillId="3" borderId="0" xfId="0" applyNumberFormat="1" applyFont="1" applyFill="1" applyBorder="1" applyAlignment="1" applyProtection="1">
      <alignment horizontal="center" vertical="top" wrapText="1"/>
    </xf>
    <xf numFmtId="164" fontId="1" fillId="3" borderId="0" xfId="0" applyNumberFormat="1" applyFont="1" applyFill="1" applyBorder="1" applyAlignment="1" applyProtection="1">
      <alignment wrapText="1"/>
    </xf>
    <xf numFmtId="164" fontId="1" fillId="2" borderId="2" xfId="0" applyNumberFormat="1" applyFont="1" applyFill="1" applyBorder="1" applyAlignment="1" applyProtection="1">
      <alignment horizontal="center" vertical="top" wrapText="1"/>
    </xf>
    <xf numFmtId="164" fontId="2" fillId="0" borderId="3" xfId="0" applyNumberFormat="1" applyFont="1" applyBorder="1" applyAlignment="1" applyProtection="1">
      <alignment horizontal="right" vertical="top" wrapText="1"/>
    </xf>
    <xf numFmtId="164" fontId="1" fillId="3" borderId="0" xfId="0" applyNumberFormat="1" applyFont="1" applyFill="1" applyBorder="1" applyAlignment="1" applyProtection="1">
      <alignment horizontal="center" wrapText="1"/>
    </xf>
    <xf numFmtId="0" fontId="15" fillId="4" borderId="19" xfId="0" applyFont="1" applyFill="1" applyBorder="1" applyAlignment="1" applyProtection="1">
      <alignment horizontal="center" vertical="center" wrapText="1"/>
    </xf>
    <xf numFmtId="0" fontId="15" fillId="4" borderId="20" xfId="0" applyFont="1" applyFill="1" applyBorder="1" applyAlignment="1" applyProtection="1">
      <alignment horizontal="center" vertical="center" wrapText="1"/>
    </xf>
    <xf numFmtId="0" fontId="15" fillId="4" borderId="21" xfId="0" applyFont="1" applyFill="1" applyBorder="1" applyAlignment="1" applyProtection="1">
      <alignment horizontal="center" vertical="center" wrapText="1"/>
    </xf>
    <xf numFmtId="164" fontId="5" fillId="4" borderId="19" xfId="0" applyNumberFormat="1" applyFont="1" applyFill="1" applyBorder="1" applyAlignment="1" applyProtection="1">
      <alignment horizontal="center" wrapText="1"/>
      <protection locked="0"/>
    </xf>
    <xf numFmtId="164" fontId="5" fillId="4" borderId="20" xfId="0" applyNumberFormat="1" applyFont="1" applyFill="1" applyBorder="1" applyAlignment="1" applyProtection="1">
      <alignment horizontal="center" wrapText="1"/>
      <protection locked="0"/>
    </xf>
    <xf numFmtId="164" fontId="5" fillId="4" borderId="21" xfId="0" applyNumberFormat="1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164" fontId="5" fillId="4" borderId="19" xfId="0" applyNumberFormat="1" applyFont="1" applyFill="1" applyBorder="1" applyAlignment="1" applyProtection="1">
      <alignment horizontal="center" wrapText="1"/>
    </xf>
    <xf numFmtId="164" fontId="5" fillId="4" borderId="20" xfId="0" applyNumberFormat="1" applyFont="1" applyFill="1" applyBorder="1" applyAlignment="1" applyProtection="1">
      <alignment horizontal="center" wrapText="1"/>
    </xf>
    <xf numFmtId="164" fontId="5" fillId="4" borderId="21" xfId="0" applyNumberFormat="1" applyFont="1" applyFill="1" applyBorder="1" applyAlignment="1" applyProtection="1">
      <alignment horizontal="center" wrapText="1"/>
    </xf>
    <xf numFmtId="10" fontId="5" fillId="4" borderId="19" xfId="0" applyNumberFormat="1" applyFont="1" applyFill="1" applyBorder="1" applyAlignment="1" applyProtection="1">
      <alignment horizontal="center" vertical="center" wrapText="1"/>
    </xf>
    <xf numFmtId="10" fontId="5" fillId="4" borderId="20" xfId="0" applyNumberFormat="1" applyFont="1" applyFill="1" applyBorder="1" applyAlignment="1" applyProtection="1">
      <alignment horizontal="center" vertical="center" wrapText="1"/>
    </xf>
    <xf numFmtId="10" fontId="5" fillId="4" borderId="21" xfId="0" applyNumberFormat="1" applyFont="1" applyFill="1" applyBorder="1" applyAlignment="1" applyProtection="1">
      <alignment horizontal="center" vertical="center" wrapText="1"/>
    </xf>
    <xf numFmtId="166" fontId="5" fillId="4" borderId="19" xfId="2" applyNumberFormat="1" applyFont="1" applyFill="1" applyBorder="1" applyAlignment="1" applyProtection="1">
      <alignment horizontal="center" vertical="center" wrapText="1"/>
    </xf>
    <xf numFmtId="166" fontId="5" fillId="4" borderId="20" xfId="2" applyNumberFormat="1" applyFont="1" applyFill="1" applyBorder="1" applyAlignment="1" applyProtection="1">
      <alignment horizontal="center" vertical="center" wrapText="1"/>
    </xf>
    <xf numFmtId="166" fontId="5" fillId="4" borderId="21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164" fontId="1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1" fillId="0" borderId="2" xfId="0" applyNumberFormat="1" applyFont="1" applyBorder="1" applyAlignment="1" applyProtection="1">
      <alignment horizontal="right" vertical="center" wrapText="1"/>
      <protection locked="0"/>
    </xf>
    <xf numFmtId="164" fontId="1" fillId="0" borderId="3" xfId="0" applyNumberFormat="1" applyFont="1" applyBorder="1" applyAlignment="1" applyProtection="1">
      <alignment horizontal="right" vertical="center" wrapText="1"/>
      <protection locked="0"/>
    </xf>
    <xf numFmtId="164" fontId="1" fillId="0" borderId="4" xfId="0" applyNumberFormat="1" applyFont="1" applyBorder="1" applyAlignment="1" applyProtection="1">
      <alignment horizontal="right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top" wrapText="1"/>
    </xf>
    <xf numFmtId="164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164" fontId="1" fillId="0" borderId="1" xfId="0" applyNumberFormat="1" applyFont="1" applyBorder="1" applyAlignment="1" applyProtection="1">
      <alignment horizontal="center" vertical="top" wrapText="1"/>
      <protection locked="0"/>
    </xf>
    <xf numFmtId="164" fontId="1" fillId="0" borderId="3" xfId="0" applyNumberFormat="1" applyFont="1" applyBorder="1" applyAlignment="1" applyProtection="1">
      <alignment horizontal="center" vertical="top" wrapText="1"/>
      <protection locked="0"/>
    </xf>
    <xf numFmtId="164" fontId="1" fillId="0" borderId="2" xfId="0" applyNumberFormat="1" applyFont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 applyProtection="1">
      <alignment horizontal="right" vertical="top" wrapText="1"/>
      <protection locked="0"/>
    </xf>
    <xf numFmtId="164" fontId="1" fillId="0" borderId="2" xfId="0" applyNumberFormat="1" applyFont="1" applyBorder="1" applyAlignment="1" applyProtection="1">
      <alignment horizontal="right" vertical="top" wrapText="1"/>
      <protection locked="0"/>
    </xf>
    <xf numFmtId="164" fontId="1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0" xfId="0" applyFont="1" applyBorder="1" applyAlignment="1" applyProtection="1">
      <alignment horizontal="left" vertical="top" wrapText="1"/>
    </xf>
    <xf numFmtId="164" fontId="2" fillId="2" borderId="1" xfId="0" applyNumberFormat="1" applyFont="1" applyFill="1" applyBorder="1" applyAlignment="1" applyProtection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</xf>
    <xf numFmtId="164" fontId="2" fillId="2" borderId="4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left" vertical="top" wrapText="1" indent="1"/>
    </xf>
    <xf numFmtId="0" fontId="1" fillId="3" borderId="0" xfId="0" applyFont="1" applyFill="1" applyBorder="1" applyAlignment="1" applyProtection="1">
      <alignment horizontal="left" vertical="top" wrapText="1" indent="1"/>
    </xf>
    <xf numFmtId="0" fontId="1" fillId="3" borderId="11" xfId="0" applyFont="1" applyFill="1" applyBorder="1" applyAlignment="1" applyProtection="1">
      <alignment horizontal="left" vertical="top" wrapText="1" indent="1"/>
    </xf>
    <xf numFmtId="0" fontId="1" fillId="0" borderId="11" xfId="0" applyFont="1" applyFill="1" applyBorder="1" applyAlignment="1" applyProtection="1">
      <alignment horizontal="left" vertical="top" wrapText="1" indent="1"/>
    </xf>
    <xf numFmtId="0" fontId="1" fillId="0" borderId="0" xfId="0" applyFont="1" applyFill="1" applyBorder="1" applyAlignment="1" applyProtection="1">
      <alignment horizontal="left" vertical="top" wrapText="1" indent="1"/>
    </xf>
    <xf numFmtId="0" fontId="10" fillId="3" borderId="0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5" fillId="4" borderId="19" xfId="0" applyFont="1" applyFill="1" applyBorder="1" applyAlignment="1" applyProtection="1">
      <alignment horizontal="left" vertical="center" wrapText="1"/>
    </xf>
    <xf numFmtId="0" fontId="15" fillId="4" borderId="20" xfId="0" applyFont="1" applyFill="1" applyBorder="1" applyAlignment="1" applyProtection="1">
      <alignment horizontal="left" vertical="center" wrapText="1"/>
    </xf>
    <xf numFmtId="0" fontId="15" fillId="4" borderId="21" xfId="0" applyFont="1" applyFill="1" applyBorder="1" applyAlignment="1" applyProtection="1">
      <alignment horizontal="left" vertical="center" wrapText="1"/>
    </xf>
    <xf numFmtId="164" fontId="7" fillId="0" borderId="11" xfId="0" applyNumberFormat="1" applyFont="1" applyBorder="1" applyAlignment="1" applyProtection="1">
      <alignment horizontal="center" vertical="center"/>
    </xf>
    <xf numFmtId="164" fontId="7" fillId="0" borderId="0" xfId="0" applyNumberFormat="1" applyFont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right" vertical="top" wrapText="1"/>
    </xf>
    <xf numFmtId="164" fontId="2" fillId="2" borderId="2" xfId="0" applyNumberFormat="1" applyFont="1" applyFill="1" applyBorder="1" applyAlignment="1" applyProtection="1">
      <alignment horizontal="right" vertical="top" wrapText="1"/>
    </xf>
    <xf numFmtId="164" fontId="2" fillId="2" borderId="3" xfId="0" applyNumberFormat="1" applyFont="1" applyFill="1" applyBorder="1" applyAlignment="1" applyProtection="1">
      <alignment horizontal="right" vertical="top" wrapText="1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/>
    <xf numFmtId="0" fontId="6" fillId="0" borderId="2" xfId="0" applyFont="1" applyFill="1" applyBorder="1" applyAlignment="1" applyProtection="1"/>
    <xf numFmtId="0" fontId="6" fillId="0" borderId="3" xfId="0" applyFont="1" applyFill="1" applyBorder="1" applyAlignment="1" applyProtection="1"/>
    <xf numFmtId="0" fontId="6" fillId="0" borderId="6" xfId="0" applyFont="1" applyFill="1" applyBorder="1" applyAlignment="1" applyProtection="1"/>
    <xf numFmtId="0" fontId="6" fillId="0" borderId="7" xfId="0" applyFont="1" applyFill="1" applyBorder="1" applyAlignment="1" applyProtection="1"/>
    <xf numFmtId="0" fontId="6" fillId="0" borderId="8" xfId="0" applyFont="1" applyFill="1" applyBorder="1" applyAlignment="1" applyProtection="1"/>
    <xf numFmtId="0" fontId="6" fillId="0" borderId="11" xfId="0" applyFont="1" applyFill="1" applyBorder="1" applyAlignment="1" applyProtection="1"/>
    <xf numFmtId="0" fontId="6" fillId="0" borderId="0" xfId="0" applyFont="1" applyFill="1" applyBorder="1" applyAlignment="1" applyProtection="1"/>
    <xf numFmtId="0" fontId="6" fillId="0" borderId="12" xfId="0" applyFont="1" applyFill="1" applyBorder="1" applyAlignment="1" applyProtection="1"/>
    <xf numFmtId="0" fontId="6" fillId="0" borderId="9" xfId="0" applyFont="1" applyFill="1" applyBorder="1" applyAlignment="1" applyProtection="1"/>
    <xf numFmtId="0" fontId="6" fillId="0" borderId="5" xfId="0" applyFont="1" applyFill="1" applyBorder="1" applyAlignment="1" applyProtection="1"/>
    <xf numFmtId="0" fontId="6" fillId="0" borderId="10" xfId="0" applyFont="1" applyFill="1" applyBorder="1" applyAlignment="1" applyProtection="1"/>
    <xf numFmtId="0" fontId="1" fillId="2" borderId="1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vertical="center" wrapText="1"/>
    </xf>
    <xf numFmtId="0" fontId="1" fillId="3" borderId="15" xfId="0" applyFont="1" applyFill="1" applyBorder="1" applyAlignment="1" applyProtection="1">
      <alignment horizontal="left" vertical="top" wrapText="1"/>
      <protection locked="0"/>
    </xf>
    <xf numFmtId="0" fontId="1" fillId="3" borderId="16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/>
      <protection locked="0"/>
    </xf>
    <xf numFmtId="14" fontId="1" fillId="0" borderId="18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top" wrapText="1"/>
    </xf>
    <xf numFmtId="0" fontId="7" fillId="2" borderId="14" xfId="0" applyFont="1" applyFill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center" vertical="top" wrapText="1"/>
    </xf>
    <xf numFmtId="0" fontId="7" fillId="2" borderId="13" xfId="0" applyFont="1" applyFill="1" applyBorder="1" applyAlignment="1" applyProtection="1">
      <alignment horizontal="left" vertical="center" wrapText="1"/>
    </xf>
    <xf numFmtId="0" fontId="7" fillId="2" borderId="14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164" fontId="10" fillId="0" borderId="0" xfId="0" applyNumberFormat="1" applyFont="1" applyBorder="1" applyAlignment="1" applyProtection="1">
      <alignment horizontal="left" vertical="center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5" fillId="4" borderId="20" xfId="0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165" fontId="1" fillId="0" borderId="0" xfId="0" applyNumberFormat="1" applyFont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top" wrapText="1"/>
    </xf>
    <xf numFmtId="0" fontId="7" fillId="2" borderId="7" xfId="0" applyFont="1" applyFill="1" applyBorder="1" applyAlignment="1" applyProtection="1">
      <alignment horizontal="left" vertical="top" wrapText="1"/>
    </xf>
    <xf numFmtId="0" fontId="7" fillId="2" borderId="0" xfId="0" quotePrefix="1" applyFont="1" applyFill="1" applyBorder="1" applyAlignment="1" applyProtection="1">
      <alignment horizontal="left" vertical="center" wrapText="1"/>
    </xf>
    <xf numFmtId="0" fontId="7" fillId="2" borderId="0" xfId="0" quotePrefix="1" applyFont="1" applyFill="1" applyBorder="1" applyAlignment="1" applyProtection="1">
      <alignment horizontal="left" vertical="top" wrapText="1"/>
    </xf>
    <xf numFmtId="0" fontId="7" fillId="2" borderId="18" xfId="0" quotePrefix="1" applyFont="1" applyFill="1" applyBorder="1" applyAlignment="1" applyProtection="1">
      <alignment horizontal="left" vertical="top" wrapText="1"/>
    </xf>
    <xf numFmtId="0" fontId="9" fillId="0" borderId="0" xfId="0" applyFont="1" applyAlignment="1" applyProtection="1">
      <alignment horizontal="center"/>
    </xf>
    <xf numFmtId="0" fontId="11" fillId="0" borderId="0" xfId="0" applyFont="1" applyAlignment="1">
      <alignment horizontal="center" vertical="top" wrapText="1"/>
    </xf>
  </cellXfs>
  <cellStyles count="3">
    <cellStyle name="Čárka" xfId="2" builtinId="3"/>
    <cellStyle name="Normální" xfId="0" builtinId="0"/>
    <cellStyle name="Procenta" xfId="1" builtinId="5"/>
  </cellStyles>
  <dxfs count="51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/>
      </font>
    </dxf>
    <dxf>
      <font>
        <color rgb="FF0000FF"/>
      </font>
    </dxf>
  </dxfs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Q134"/>
  <sheetViews>
    <sheetView showGridLines="0" tabSelected="1" zoomScale="70" zoomScaleNormal="70" zoomScaleSheetLayoutView="115" workbookViewId="0">
      <selection activeCell="B19" sqref="B19:AE19"/>
    </sheetView>
  </sheetViews>
  <sheetFormatPr defaultColWidth="3.7109375" defaultRowHeight="15" customHeight="1" x14ac:dyDescent="0.2"/>
  <cols>
    <col min="1" max="2" width="3.7109375" style="2"/>
    <col min="3" max="3" width="2.7109375" style="2" customWidth="1"/>
    <col min="4" max="9" width="3.7109375" style="2"/>
    <col min="10" max="10" width="0.85546875" style="2" customWidth="1"/>
    <col min="11" max="11" width="4.42578125" style="2" customWidth="1"/>
    <col min="12" max="15" width="3.7109375" style="2"/>
    <col min="16" max="16" width="10.85546875" style="2" customWidth="1"/>
    <col min="17" max="17" width="3.42578125" style="2" customWidth="1"/>
    <col min="18" max="18" width="7.7109375" style="2" customWidth="1"/>
    <col min="19" max="19" width="5.140625" style="2" customWidth="1"/>
    <col min="20" max="20" width="8.140625" style="2" customWidth="1"/>
    <col min="21" max="21" width="4.42578125" style="2" bestFit="1" customWidth="1"/>
    <col min="22" max="22" width="12.140625" style="2" customWidth="1"/>
    <col min="23" max="23" width="3.7109375" style="2"/>
    <col min="24" max="24" width="3.7109375" style="2" customWidth="1"/>
    <col min="25" max="25" width="4.7109375" style="2" customWidth="1"/>
    <col min="26" max="26" width="1.5703125" style="2" customWidth="1"/>
    <col min="27" max="27" width="0.140625" style="2" customWidth="1"/>
    <col min="28" max="28" width="3.7109375" style="2"/>
    <col min="29" max="29" width="6.85546875" style="2" customWidth="1"/>
    <col min="30" max="30" width="3.7109375" style="2" customWidth="1"/>
    <col min="31" max="31" width="6.85546875" style="2" customWidth="1"/>
    <col min="32" max="33" width="3.7109375" style="2" customWidth="1"/>
    <col min="34" max="34" width="3.7109375" style="2"/>
    <col min="35" max="35" width="10.42578125" style="2" bestFit="1" customWidth="1"/>
    <col min="36" max="16384" width="3.7109375" style="2"/>
  </cols>
  <sheetData>
    <row r="1" spans="1:31" ht="15" customHeight="1" x14ac:dyDescent="0.2">
      <c r="A1" s="12" t="s">
        <v>103</v>
      </c>
    </row>
    <row r="2" spans="1:31" ht="15" customHeight="1" x14ac:dyDescent="0.2">
      <c r="A2" s="17" t="s">
        <v>110</v>
      </c>
      <c r="B2" s="14"/>
      <c r="C2" s="14"/>
      <c r="D2" s="14"/>
      <c r="E2" s="14"/>
    </row>
    <row r="3" spans="1:31" ht="12" x14ac:dyDescent="0.2"/>
    <row r="4" spans="1:31" ht="15" customHeight="1" x14ac:dyDescent="0.2">
      <c r="A4" s="12" t="s">
        <v>0</v>
      </c>
    </row>
    <row r="5" spans="1:31" ht="15" customHeight="1" x14ac:dyDescent="0.2">
      <c r="A5" s="189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1"/>
    </row>
    <row r="6" spans="1:31" ht="18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31" ht="15" customHeight="1" x14ac:dyDescent="0.2">
      <c r="A7" s="12" t="s">
        <v>12</v>
      </c>
      <c r="B7" s="192"/>
      <c r="C7" s="193"/>
      <c r="D7" s="193"/>
      <c r="E7" s="193"/>
      <c r="F7" s="193"/>
      <c r="G7" s="194"/>
    </row>
    <row r="8" spans="1:31" ht="5.25" customHeight="1" x14ac:dyDescent="0.2">
      <c r="B8" s="18"/>
      <c r="C8" s="18"/>
      <c r="D8" s="18"/>
      <c r="E8" s="18"/>
      <c r="F8" s="18"/>
      <c r="G8" s="18"/>
    </row>
    <row r="9" spans="1:31" ht="15" customHeight="1" x14ac:dyDescent="0.2">
      <c r="A9" s="197" t="s">
        <v>1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</row>
    <row r="10" spans="1:31" ht="15" customHeight="1" x14ac:dyDescent="0.2">
      <c r="A10" s="12" t="s">
        <v>16</v>
      </c>
    </row>
    <row r="11" spans="1:31" ht="3.75" customHeight="1" x14ac:dyDescent="0.2"/>
    <row r="12" spans="1:31" s="22" customFormat="1" ht="13.5" customHeight="1" x14ac:dyDescent="0.2">
      <c r="A12" s="24" t="s">
        <v>11</v>
      </c>
      <c r="B12" s="198" t="s">
        <v>17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</row>
    <row r="13" spans="1:31" s="22" customFormat="1" ht="99.75" customHeight="1" x14ac:dyDescent="0.2">
      <c r="A13" s="21"/>
      <c r="B13" s="185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</row>
    <row r="14" spans="1:31" s="22" customFormat="1" ht="3.95" customHeight="1" x14ac:dyDescent="0.2">
      <c r="A14" s="21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</row>
    <row r="15" spans="1:31" s="22" customFormat="1" ht="12" customHeight="1" x14ac:dyDescent="0.2">
      <c r="A15" s="24" t="s">
        <v>5</v>
      </c>
      <c r="B15" s="211" t="s">
        <v>41</v>
      </c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</row>
    <row r="16" spans="1:31" s="22" customFormat="1" ht="12" customHeight="1" x14ac:dyDescent="0.2">
      <c r="A16" s="24"/>
      <c r="B16" s="58"/>
      <c r="C16" s="213" t="s">
        <v>42</v>
      </c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</row>
    <row r="17" spans="1:31" s="22" customFormat="1" ht="12" customHeight="1" x14ac:dyDescent="0.2">
      <c r="A17" s="24"/>
      <c r="B17" s="58"/>
      <c r="C17" s="214" t="s">
        <v>43</v>
      </c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</row>
    <row r="18" spans="1:31" s="22" customFormat="1" ht="12" customHeight="1" x14ac:dyDescent="0.2">
      <c r="A18" s="24"/>
      <c r="B18" s="59"/>
      <c r="C18" s="215" t="s">
        <v>15</v>
      </c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</row>
    <row r="19" spans="1:31" s="22" customFormat="1" ht="99.95" customHeight="1" x14ac:dyDescent="0.2">
      <c r="A19" s="21"/>
      <c r="B19" s="185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</row>
    <row r="20" spans="1:31" s="22" customFormat="1" ht="3.95" customHeight="1" x14ac:dyDescent="0.2">
      <c r="A20" s="21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</row>
    <row r="21" spans="1:31" s="22" customFormat="1" ht="12" customHeight="1" x14ac:dyDescent="0.2">
      <c r="A21" s="24" t="s">
        <v>6</v>
      </c>
      <c r="B21" s="195" t="s">
        <v>35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</row>
    <row r="22" spans="1:31" s="22" customFormat="1" ht="99.95" customHeight="1" x14ac:dyDescent="0.2">
      <c r="A22" s="21"/>
      <c r="B22" s="185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</row>
    <row r="23" spans="1:31" s="22" customFormat="1" ht="3.95" customHeight="1" x14ac:dyDescent="0.2">
      <c r="A23" s="21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</row>
    <row r="24" spans="1:31" s="22" customFormat="1" ht="12" customHeight="1" x14ac:dyDescent="0.2">
      <c r="A24" s="24" t="s">
        <v>7</v>
      </c>
      <c r="B24" s="195" t="s">
        <v>36</v>
      </c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</row>
    <row r="25" spans="1:31" s="22" customFormat="1" ht="99.95" customHeight="1" x14ac:dyDescent="0.2">
      <c r="A25" s="21"/>
      <c r="B25" s="185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</row>
    <row r="26" spans="1:31" s="22" customFormat="1" ht="3.95" customHeight="1" x14ac:dyDescent="0.2">
      <c r="A26" s="21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1:31" s="22" customFormat="1" ht="12" customHeight="1" x14ac:dyDescent="0.2">
      <c r="A27" s="24" t="s">
        <v>8</v>
      </c>
      <c r="B27" s="195" t="s">
        <v>37</v>
      </c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</row>
    <row r="28" spans="1:31" s="22" customFormat="1" ht="99.95" customHeight="1" x14ac:dyDescent="0.2">
      <c r="A28" s="21"/>
      <c r="B28" s="185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</row>
    <row r="29" spans="1:31" s="22" customFormat="1" ht="3.95" customHeight="1" x14ac:dyDescent="0.2">
      <c r="A29" s="21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1" s="22" customFormat="1" ht="12" customHeight="1" x14ac:dyDescent="0.2">
      <c r="A30" s="24" t="s">
        <v>9</v>
      </c>
      <c r="B30" s="195" t="s">
        <v>38</v>
      </c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</row>
    <row r="31" spans="1:31" s="22" customFormat="1" ht="99.95" customHeight="1" x14ac:dyDescent="0.2">
      <c r="A31" s="21"/>
      <c r="B31" s="185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</row>
    <row r="32" spans="1:31" s="22" customFormat="1" ht="3.95" customHeight="1" x14ac:dyDescent="0.2">
      <c r="A32" s="2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1:31" s="22" customFormat="1" ht="12" customHeight="1" x14ac:dyDescent="0.2">
      <c r="A33" s="24" t="s">
        <v>10</v>
      </c>
      <c r="B33" s="195" t="s">
        <v>39</v>
      </c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</row>
    <row r="34" spans="1:31" s="22" customFormat="1" ht="99.95" customHeight="1" x14ac:dyDescent="0.2">
      <c r="A34" s="21"/>
      <c r="B34" s="185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</row>
    <row r="35" spans="1:31" s="22" customFormat="1" ht="12" x14ac:dyDescent="0.2">
      <c r="A35" s="21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</row>
    <row r="36" spans="1:31" ht="27" customHeight="1" x14ac:dyDescent="0.2">
      <c r="A36" s="149" t="s">
        <v>40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</row>
    <row r="37" spans="1:31" s="22" customFormat="1" ht="5.0999999999999996" customHeight="1" x14ac:dyDescent="0.2">
      <c r="A37" s="21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</row>
    <row r="38" spans="1:31" s="26" customFormat="1" ht="13.5" customHeight="1" x14ac:dyDescent="0.2">
      <c r="A38" s="74" t="s">
        <v>63</v>
      </c>
      <c r="B38" s="84" t="s">
        <v>94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60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1:31" s="22" customFormat="1" ht="12" x14ac:dyDescent="0.2">
      <c r="A39" s="2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</row>
    <row r="40" spans="1:31" s="22" customFormat="1" ht="11.45" customHeight="1" x14ac:dyDescent="0.2">
      <c r="A40" s="21"/>
      <c r="B40" s="48"/>
      <c r="C40" s="57"/>
      <c r="D40" s="150" t="s">
        <v>64</v>
      </c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</row>
    <row r="41" spans="1:31" s="22" customFormat="1" ht="12" x14ac:dyDescent="0.2">
      <c r="A41" s="21"/>
      <c r="B41" s="23"/>
      <c r="C41" s="23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</row>
    <row r="42" spans="1:31" s="22" customFormat="1" ht="5.0999999999999996" customHeight="1" x14ac:dyDescent="0.2">
      <c r="A42" s="21"/>
      <c r="B42" s="23"/>
      <c r="C42" s="23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</row>
    <row r="43" spans="1:31" s="22" customFormat="1" ht="11.45" customHeight="1" x14ac:dyDescent="0.2">
      <c r="A43" s="21"/>
      <c r="B43" s="23"/>
      <c r="C43" s="57"/>
      <c r="D43" s="150" t="s">
        <v>72</v>
      </c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</row>
    <row r="44" spans="1:31" s="22" customFormat="1" ht="12" x14ac:dyDescent="0.2">
      <c r="A44" s="21"/>
      <c r="B44" s="23"/>
      <c r="C44" s="23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</row>
    <row r="45" spans="1:31" s="22" customFormat="1" ht="5.0999999999999996" customHeight="1" x14ac:dyDescent="0.2">
      <c r="A45" s="21"/>
      <c r="B45" s="23"/>
      <c r="C45" s="23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</row>
    <row r="46" spans="1:31" s="51" customFormat="1" ht="11.45" customHeight="1" x14ac:dyDescent="0.25">
      <c r="A46" s="52"/>
      <c r="B46" s="53"/>
      <c r="C46" s="57"/>
      <c r="D46" s="151" t="s">
        <v>65</v>
      </c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</row>
    <row r="47" spans="1:31" s="54" customFormat="1" ht="6" customHeight="1" x14ac:dyDescent="0.2">
      <c r="A47" s="52"/>
      <c r="B47" s="53"/>
      <c r="C47" s="53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</row>
    <row r="48" spans="1:31" s="22" customFormat="1" ht="12" customHeight="1" x14ac:dyDescent="0.2">
      <c r="A48" s="21"/>
      <c r="B48" s="23"/>
      <c r="C48" s="57"/>
      <c r="D48" s="150" t="s">
        <v>66</v>
      </c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</row>
    <row r="49" spans="1:31" s="22" customFormat="1" ht="12" x14ac:dyDescent="0.2">
      <c r="A49" s="21"/>
      <c r="B49" s="23"/>
      <c r="C49" s="23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</row>
    <row r="50" spans="1:31" s="22" customFormat="1" ht="5.0999999999999996" customHeight="1" x14ac:dyDescent="0.2">
      <c r="A50" s="21"/>
      <c r="B50" s="23"/>
      <c r="C50" s="23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</row>
    <row r="51" spans="1:31" s="22" customFormat="1" ht="11.45" customHeight="1" x14ac:dyDescent="0.2">
      <c r="A51" s="21"/>
      <c r="B51" s="23"/>
      <c r="C51" s="57"/>
      <c r="D51" s="150" t="s">
        <v>67</v>
      </c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</row>
    <row r="52" spans="1:31" s="22" customFormat="1" ht="12" x14ac:dyDescent="0.2">
      <c r="A52" s="21"/>
      <c r="B52" s="23"/>
      <c r="C52" s="23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</row>
    <row r="53" spans="1:31" s="22" customFormat="1" ht="5.0999999999999996" customHeight="1" x14ac:dyDescent="0.2">
      <c r="A53" s="21"/>
      <c r="B53" s="23"/>
      <c r="C53" s="23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</row>
    <row r="54" spans="1:31" s="22" customFormat="1" ht="11.45" customHeight="1" x14ac:dyDescent="0.2">
      <c r="A54" s="21"/>
      <c r="B54" s="23"/>
      <c r="C54" s="57"/>
      <c r="D54" s="151" t="s">
        <v>68</v>
      </c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</row>
    <row r="55" spans="1:31" s="22" customFormat="1" ht="5.0999999999999996" customHeight="1" x14ac:dyDescent="0.2">
      <c r="A55" s="21"/>
      <c r="B55" s="23"/>
      <c r="C55" s="23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</row>
    <row r="56" spans="1:31" s="22" customFormat="1" ht="11.45" customHeight="1" x14ac:dyDescent="0.2">
      <c r="A56" s="21"/>
      <c r="B56" s="23"/>
      <c r="C56" s="57"/>
      <c r="D56" s="150" t="s">
        <v>69</v>
      </c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</row>
    <row r="57" spans="1:31" s="22" customFormat="1" ht="12" x14ac:dyDescent="0.2">
      <c r="A57" s="21"/>
      <c r="B57" s="23"/>
      <c r="C57" s="23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</row>
    <row r="58" spans="1:31" s="22" customFormat="1" ht="5.0999999999999996" customHeight="1" x14ac:dyDescent="0.2">
      <c r="A58" s="21"/>
      <c r="B58" s="23"/>
      <c r="C58" s="23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</row>
    <row r="59" spans="1:31" s="14" customFormat="1" ht="12" customHeight="1" x14ac:dyDescent="0.2">
      <c r="A59" s="65"/>
      <c r="B59" s="66"/>
      <c r="C59" s="67"/>
      <c r="D59" s="152" t="s">
        <v>70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</row>
    <row r="60" spans="1:31" s="14" customFormat="1" ht="5.0999999999999996" customHeight="1" x14ac:dyDescent="0.2">
      <c r="A60" s="65"/>
      <c r="B60" s="66"/>
      <c r="C60" s="66"/>
      <c r="D60" s="68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</row>
    <row r="61" spans="1:31" s="14" customFormat="1" ht="12" customHeight="1" x14ac:dyDescent="0.2">
      <c r="A61" s="65"/>
      <c r="B61" s="66"/>
      <c r="C61" s="67"/>
      <c r="D61" s="153" t="s">
        <v>71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</row>
    <row r="62" spans="1:31" s="14" customFormat="1" ht="12" x14ac:dyDescent="0.2">
      <c r="A62" s="65"/>
      <c r="B62" s="66"/>
      <c r="C62" s="66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</row>
    <row r="63" spans="1:31" s="14" customFormat="1" ht="5.0999999999999996" customHeight="1" x14ac:dyDescent="0.2">
      <c r="A63" s="65"/>
      <c r="B63" s="66"/>
      <c r="C63" s="66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</row>
    <row r="64" spans="1:31" s="14" customFormat="1" ht="11.45" customHeight="1" x14ac:dyDescent="0.2">
      <c r="A64" s="65"/>
      <c r="B64" s="66"/>
      <c r="C64" s="67"/>
      <c r="D64" s="153" t="s">
        <v>73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</row>
    <row r="65" spans="1:35" s="14" customFormat="1" ht="12" x14ac:dyDescent="0.2">
      <c r="A65" s="65"/>
      <c r="B65" s="66"/>
      <c r="C65" s="66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</row>
    <row r="66" spans="1:35" ht="15" customHeight="1" x14ac:dyDescent="0.2">
      <c r="A66" s="12" t="s">
        <v>99</v>
      </c>
      <c r="B66" s="12"/>
      <c r="C66" s="10"/>
      <c r="D66" s="10"/>
      <c r="E66" s="10"/>
      <c r="F66" s="10"/>
      <c r="G66" s="10"/>
      <c r="H66" s="10"/>
      <c r="I66" s="10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5" ht="10.5" customHeight="1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1"/>
      <c r="K67" s="91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5" s="22" customFormat="1" ht="5.0999999999999996" customHeight="1" x14ac:dyDescent="0.2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O68" s="86"/>
      <c r="P68" s="86"/>
      <c r="Q68" s="87"/>
      <c r="R68" s="87"/>
      <c r="S68" s="88"/>
      <c r="T68" s="89"/>
    </row>
    <row r="69" spans="1:35" s="22" customFormat="1" ht="1.5" customHeight="1" thickBot="1" x14ac:dyDescent="0.25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O69" s="86"/>
      <c r="P69" s="86"/>
      <c r="Q69" s="87"/>
      <c r="R69" s="87"/>
      <c r="S69" s="88"/>
      <c r="T69" s="89"/>
    </row>
    <row r="70" spans="1:35" ht="22.5" customHeight="1" thickBot="1" x14ac:dyDescent="0.25">
      <c r="A70" s="159" t="s">
        <v>100</v>
      </c>
      <c r="B70" s="160"/>
      <c r="C70" s="160"/>
      <c r="D70" s="160"/>
      <c r="E70" s="160"/>
      <c r="F70" s="160"/>
      <c r="G70" s="160"/>
      <c r="H70" s="160"/>
      <c r="I70" s="160"/>
      <c r="J70" s="160"/>
      <c r="K70" s="161"/>
      <c r="L70" s="8"/>
      <c r="M70" s="8"/>
      <c r="N70" s="8"/>
      <c r="O70" s="207" t="s">
        <v>75</v>
      </c>
      <c r="P70" s="208"/>
      <c r="Q70" s="208"/>
      <c r="R70" s="209"/>
      <c r="S70" s="8"/>
      <c r="T70" s="154" t="str">
        <f>IF(V105&gt;3000000,"Způsobilé výdaje jsou vyšší než 3 000 000 Kč - nelze použít Kalkulátor úspory","OK")</f>
        <v>OK</v>
      </c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</row>
    <row r="71" spans="1:35" s="22" customFormat="1" ht="15.75" customHeight="1" x14ac:dyDescent="0.25">
      <c r="A71" s="26"/>
      <c r="B71" s="26"/>
      <c r="C71" s="26"/>
      <c r="D71" s="26"/>
      <c r="E71" s="26"/>
      <c r="F71" s="26"/>
      <c r="G71" s="26"/>
      <c r="H71" s="75"/>
      <c r="I71" s="75"/>
      <c r="J71" s="75"/>
      <c r="K71" s="76"/>
      <c r="L71" s="77"/>
      <c r="M71" s="77"/>
      <c r="N71" s="77"/>
      <c r="O71" s="78"/>
      <c r="P71" s="78"/>
      <c r="Q71" s="78"/>
      <c r="R71" s="78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</row>
    <row r="72" spans="1:35" ht="13.5" customHeight="1" x14ac:dyDescent="0.2">
      <c r="A72" s="12" t="s">
        <v>101</v>
      </c>
    </row>
    <row r="73" spans="1:35" ht="12" x14ac:dyDescent="0.2"/>
    <row r="74" spans="1:35" ht="5.0999999999999996" customHeight="1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</row>
    <row r="75" spans="1:35" ht="12.75" customHeight="1" x14ac:dyDescent="0.2">
      <c r="A75" s="200" t="s">
        <v>77</v>
      </c>
      <c r="B75" s="201"/>
      <c r="C75" s="201"/>
      <c r="D75" s="201"/>
      <c r="E75" s="201"/>
      <c r="F75" s="201"/>
      <c r="G75" s="201"/>
      <c r="H75" s="201"/>
      <c r="I75" s="201"/>
      <c r="J75" s="202"/>
      <c r="K75" s="200" t="s">
        <v>14</v>
      </c>
      <c r="L75" s="201"/>
      <c r="M75" s="201"/>
      <c r="N75" s="201"/>
      <c r="O75" s="201"/>
      <c r="P75" s="201"/>
      <c r="Q75" s="202"/>
      <c r="R75" s="200" t="s">
        <v>80</v>
      </c>
      <c r="S75" s="201"/>
      <c r="T75" s="155" t="s">
        <v>81</v>
      </c>
      <c r="U75" s="155"/>
      <c r="V75" s="155" t="s">
        <v>95</v>
      </c>
      <c r="W75" s="156" t="s">
        <v>88</v>
      </c>
      <c r="X75" s="157"/>
      <c r="Y75" s="157"/>
      <c r="Z75" s="157"/>
      <c r="AA75" s="157"/>
      <c r="AB75" s="157"/>
      <c r="AC75" s="157"/>
      <c r="AD75" s="157"/>
      <c r="AE75" s="158"/>
    </row>
    <row r="76" spans="1:35" ht="41.45" customHeight="1" x14ac:dyDescent="0.2">
      <c r="A76" s="203"/>
      <c r="B76" s="204"/>
      <c r="C76" s="204"/>
      <c r="D76" s="204"/>
      <c r="E76" s="204"/>
      <c r="F76" s="204"/>
      <c r="G76" s="204"/>
      <c r="H76" s="204"/>
      <c r="I76" s="204"/>
      <c r="J76" s="205"/>
      <c r="K76" s="203"/>
      <c r="L76" s="204"/>
      <c r="M76" s="204"/>
      <c r="N76" s="204"/>
      <c r="O76" s="204"/>
      <c r="P76" s="204"/>
      <c r="Q76" s="205"/>
      <c r="R76" s="203"/>
      <c r="S76" s="204"/>
      <c r="T76" s="155"/>
      <c r="U76" s="155"/>
      <c r="V76" s="155"/>
      <c r="W76" s="156" t="s">
        <v>111</v>
      </c>
      <c r="X76" s="157"/>
      <c r="Y76" s="157"/>
      <c r="Z76" s="158"/>
      <c r="AA76" s="98"/>
      <c r="AB76" s="156" t="s">
        <v>81</v>
      </c>
      <c r="AC76" s="157"/>
      <c r="AD76" s="156" t="s">
        <v>89</v>
      </c>
      <c r="AE76" s="158"/>
    </row>
    <row r="77" spans="1:35" ht="24.95" customHeight="1" x14ac:dyDescent="0.2">
      <c r="A77" s="136"/>
      <c r="B77" s="137"/>
      <c r="C77" s="137"/>
      <c r="D77" s="137"/>
      <c r="E77" s="137"/>
      <c r="F77" s="137"/>
      <c r="G77" s="137"/>
      <c r="H77" s="137"/>
      <c r="I77" s="137"/>
      <c r="J77" s="138"/>
      <c r="K77" s="136"/>
      <c r="L77" s="137"/>
      <c r="M77" s="137"/>
      <c r="N77" s="137"/>
      <c r="O77" s="137"/>
      <c r="P77" s="137"/>
      <c r="Q77" s="138"/>
      <c r="R77" s="139"/>
      <c r="S77" s="140"/>
      <c r="T77" s="141"/>
      <c r="U77" s="140"/>
      <c r="V77" s="104">
        <f>R77+T77</f>
        <v>0</v>
      </c>
      <c r="W77" s="142"/>
      <c r="X77" s="143"/>
      <c r="Y77" s="143"/>
      <c r="Z77" s="144"/>
      <c r="AA77" s="97"/>
      <c r="AB77" s="134">
        <f>IF($O$70="kalkulátor úspory",T77,0)</f>
        <v>0</v>
      </c>
      <c r="AC77" s="134"/>
      <c r="AD77" s="135"/>
      <c r="AE77" s="135"/>
      <c r="AF77" s="2" t="s">
        <v>98</v>
      </c>
      <c r="AI77" s="99">
        <f>V77-W77-AB77-AD77</f>
        <v>0</v>
      </c>
    </row>
    <row r="78" spans="1:35" ht="24.95" customHeight="1" x14ac:dyDescent="0.2">
      <c r="A78" s="136"/>
      <c r="B78" s="137"/>
      <c r="C78" s="137"/>
      <c r="D78" s="137"/>
      <c r="E78" s="137"/>
      <c r="F78" s="137"/>
      <c r="G78" s="137"/>
      <c r="H78" s="137"/>
      <c r="I78" s="137"/>
      <c r="J78" s="138"/>
      <c r="K78" s="136"/>
      <c r="L78" s="137"/>
      <c r="M78" s="137"/>
      <c r="N78" s="137"/>
      <c r="O78" s="137"/>
      <c r="P78" s="137"/>
      <c r="Q78" s="138"/>
      <c r="R78" s="139"/>
      <c r="S78" s="140"/>
      <c r="T78" s="141"/>
      <c r="U78" s="140"/>
      <c r="V78" s="104">
        <f t="shared" ref="V78:V88" si="0">R78+T78</f>
        <v>0</v>
      </c>
      <c r="W78" s="142"/>
      <c r="X78" s="143"/>
      <c r="Y78" s="143"/>
      <c r="Z78" s="144"/>
      <c r="AA78" s="97"/>
      <c r="AB78" s="134">
        <f t="shared" ref="AB78:AB97" si="1">IF($O$70="kalkulátor úspory",T78,0)</f>
        <v>0</v>
      </c>
      <c r="AC78" s="134"/>
      <c r="AD78" s="135"/>
      <c r="AE78" s="135"/>
      <c r="AF78" s="2" t="s">
        <v>98</v>
      </c>
      <c r="AI78" s="99">
        <f t="shared" ref="AI78:AI97" si="2">V78-W78-AB78-AD78</f>
        <v>0</v>
      </c>
    </row>
    <row r="79" spans="1:35" ht="24.95" customHeight="1" x14ac:dyDescent="0.2">
      <c r="A79" s="136"/>
      <c r="B79" s="137"/>
      <c r="C79" s="137"/>
      <c r="D79" s="137"/>
      <c r="E79" s="137"/>
      <c r="F79" s="137"/>
      <c r="G79" s="137"/>
      <c r="H79" s="137"/>
      <c r="I79" s="137"/>
      <c r="J79" s="138"/>
      <c r="K79" s="136"/>
      <c r="L79" s="137"/>
      <c r="M79" s="137"/>
      <c r="N79" s="137"/>
      <c r="O79" s="137"/>
      <c r="P79" s="137"/>
      <c r="Q79" s="138"/>
      <c r="R79" s="139"/>
      <c r="S79" s="140"/>
      <c r="T79" s="141"/>
      <c r="U79" s="140"/>
      <c r="V79" s="104">
        <f t="shared" si="0"/>
        <v>0</v>
      </c>
      <c r="W79" s="142"/>
      <c r="X79" s="143"/>
      <c r="Y79" s="143"/>
      <c r="Z79" s="144"/>
      <c r="AA79" s="97"/>
      <c r="AB79" s="134">
        <f t="shared" si="1"/>
        <v>0</v>
      </c>
      <c r="AC79" s="134"/>
      <c r="AD79" s="135"/>
      <c r="AE79" s="135"/>
      <c r="AF79" s="2" t="s">
        <v>98</v>
      </c>
      <c r="AI79" s="99">
        <f t="shared" si="2"/>
        <v>0</v>
      </c>
    </row>
    <row r="80" spans="1:35" ht="24.95" customHeight="1" x14ac:dyDescent="0.2">
      <c r="A80" s="136"/>
      <c r="B80" s="137"/>
      <c r="C80" s="137"/>
      <c r="D80" s="137"/>
      <c r="E80" s="137"/>
      <c r="F80" s="137"/>
      <c r="G80" s="137"/>
      <c r="H80" s="137"/>
      <c r="I80" s="137"/>
      <c r="J80" s="138"/>
      <c r="K80" s="136"/>
      <c r="L80" s="137"/>
      <c r="M80" s="137"/>
      <c r="N80" s="137"/>
      <c r="O80" s="137"/>
      <c r="P80" s="137"/>
      <c r="Q80" s="138"/>
      <c r="R80" s="139"/>
      <c r="S80" s="140"/>
      <c r="T80" s="141"/>
      <c r="U80" s="140"/>
      <c r="V80" s="104">
        <f t="shared" si="0"/>
        <v>0</v>
      </c>
      <c r="W80" s="142"/>
      <c r="X80" s="143"/>
      <c r="Y80" s="143"/>
      <c r="Z80" s="144"/>
      <c r="AA80" s="97"/>
      <c r="AB80" s="134">
        <f t="shared" si="1"/>
        <v>0</v>
      </c>
      <c r="AC80" s="134"/>
      <c r="AD80" s="135"/>
      <c r="AE80" s="135"/>
      <c r="AF80" s="2" t="s">
        <v>98</v>
      </c>
      <c r="AI80" s="99">
        <f t="shared" si="2"/>
        <v>0</v>
      </c>
    </row>
    <row r="81" spans="1:35" ht="24.95" customHeight="1" x14ac:dyDescent="0.2">
      <c r="A81" s="136"/>
      <c r="B81" s="137"/>
      <c r="C81" s="137"/>
      <c r="D81" s="137"/>
      <c r="E81" s="137"/>
      <c r="F81" s="137"/>
      <c r="G81" s="137"/>
      <c r="H81" s="137"/>
      <c r="I81" s="137"/>
      <c r="J81" s="138"/>
      <c r="K81" s="136"/>
      <c r="L81" s="137"/>
      <c r="M81" s="137"/>
      <c r="N81" s="137"/>
      <c r="O81" s="137"/>
      <c r="P81" s="137"/>
      <c r="Q81" s="138"/>
      <c r="R81" s="139"/>
      <c r="S81" s="140"/>
      <c r="T81" s="141"/>
      <c r="U81" s="140"/>
      <c r="V81" s="104">
        <f t="shared" si="0"/>
        <v>0</v>
      </c>
      <c r="W81" s="142"/>
      <c r="X81" s="143"/>
      <c r="Y81" s="143"/>
      <c r="Z81" s="144"/>
      <c r="AA81" s="97"/>
      <c r="AB81" s="134">
        <f t="shared" si="1"/>
        <v>0</v>
      </c>
      <c r="AC81" s="134"/>
      <c r="AD81" s="135"/>
      <c r="AE81" s="135"/>
      <c r="AF81" s="2" t="s">
        <v>98</v>
      </c>
      <c r="AI81" s="99">
        <f t="shared" si="2"/>
        <v>0</v>
      </c>
    </row>
    <row r="82" spans="1:35" ht="24.95" customHeight="1" x14ac:dyDescent="0.2">
      <c r="A82" s="136"/>
      <c r="B82" s="137"/>
      <c r="C82" s="137"/>
      <c r="D82" s="137"/>
      <c r="E82" s="137"/>
      <c r="F82" s="137"/>
      <c r="G82" s="137"/>
      <c r="H82" s="137"/>
      <c r="I82" s="137"/>
      <c r="J82" s="138"/>
      <c r="K82" s="136"/>
      <c r="L82" s="137"/>
      <c r="M82" s="137"/>
      <c r="N82" s="137"/>
      <c r="O82" s="137"/>
      <c r="P82" s="137"/>
      <c r="Q82" s="138"/>
      <c r="R82" s="139"/>
      <c r="S82" s="140"/>
      <c r="T82" s="141"/>
      <c r="U82" s="140"/>
      <c r="V82" s="104">
        <f t="shared" si="0"/>
        <v>0</v>
      </c>
      <c r="W82" s="142"/>
      <c r="X82" s="143"/>
      <c r="Y82" s="143"/>
      <c r="Z82" s="144"/>
      <c r="AA82" s="97"/>
      <c r="AB82" s="134">
        <f t="shared" si="1"/>
        <v>0</v>
      </c>
      <c r="AC82" s="134"/>
      <c r="AD82" s="135"/>
      <c r="AE82" s="135"/>
      <c r="AF82" s="2" t="s">
        <v>98</v>
      </c>
      <c r="AI82" s="99">
        <f t="shared" si="2"/>
        <v>0</v>
      </c>
    </row>
    <row r="83" spans="1:35" ht="24.95" customHeight="1" x14ac:dyDescent="0.2">
      <c r="A83" s="136"/>
      <c r="B83" s="137"/>
      <c r="C83" s="137"/>
      <c r="D83" s="137"/>
      <c r="E83" s="137"/>
      <c r="F83" s="137"/>
      <c r="G83" s="137"/>
      <c r="H83" s="137"/>
      <c r="I83" s="137"/>
      <c r="J83" s="138"/>
      <c r="K83" s="136"/>
      <c r="L83" s="137"/>
      <c r="M83" s="137"/>
      <c r="N83" s="137"/>
      <c r="O83" s="137"/>
      <c r="P83" s="137"/>
      <c r="Q83" s="138"/>
      <c r="R83" s="139"/>
      <c r="S83" s="140"/>
      <c r="T83" s="141"/>
      <c r="U83" s="140"/>
      <c r="V83" s="104">
        <f t="shared" si="0"/>
        <v>0</v>
      </c>
      <c r="W83" s="142"/>
      <c r="X83" s="143"/>
      <c r="Y83" s="143"/>
      <c r="Z83" s="144"/>
      <c r="AA83" s="97"/>
      <c r="AB83" s="134">
        <f t="shared" si="1"/>
        <v>0</v>
      </c>
      <c r="AC83" s="134"/>
      <c r="AD83" s="135"/>
      <c r="AE83" s="135"/>
      <c r="AF83" s="2" t="s">
        <v>98</v>
      </c>
      <c r="AI83" s="99">
        <f t="shared" si="2"/>
        <v>0</v>
      </c>
    </row>
    <row r="84" spans="1:35" ht="24.95" customHeight="1" x14ac:dyDescent="0.2">
      <c r="A84" s="136"/>
      <c r="B84" s="137"/>
      <c r="C84" s="137"/>
      <c r="D84" s="137"/>
      <c r="E84" s="137"/>
      <c r="F84" s="137"/>
      <c r="G84" s="137"/>
      <c r="H84" s="137"/>
      <c r="I84" s="137"/>
      <c r="J84" s="138"/>
      <c r="K84" s="136"/>
      <c r="L84" s="137"/>
      <c r="M84" s="137"/>
      <c r="N84" s="137"/>
      <c r="O84" s="137"/>
      <c r="P84" s="137"/>
      <c r="Q84" s="138"/>
      <c r="R84" s="139"/>
      <c r="S84" s="140"/>
      <c r="T84" s="141"/>
      <c r="U84" s="140"/>
      <c r="V84" s="104">
        <f t="shared" si="0"/>
        <v>0</v>
      </c>
      <c r="W84" s="142"/>
      <c r="X84" s="143"/>
      <c r="Y84" s="143"/>
      <c r="Z84" s="144"/>
      <c r="AA84" s="97"/>
      <c r="AB84" s="134">
        <f t="shared" si="1"/>
        <v>0</v>
      </c>
      <c r="AC84" s="134"/>
      <c r="AD84" s="135"/>
      <c r="AE84" s="135"/>
      <c r="AF84" s="2" t="s">
        <v>98</v>
      </c>
      <c r="AI84" s="99">
        <f t="shared" si="2"/>
        <v>0</v>
      </c>
    </row>
    <row r="85" spans="1:35" ht="24.95" customHeight="1" x14ac:dyDescent="0.2">
      <c r="A85" s="136"/>
      <c r="B85" s="137"/>
      <c r="C85" s="137"/>
      <c r="D85" s="137"/>
      <c r="E85" s="137"/>
      <c r="F85" s="137"/>
      <c r="G85" s="137"/>
      <c r="H85" s="137"/>
      <c r="I85" s="137"/>
      <c r="J85" s="138"/>
      <c r="K85" s="136"/>
      <c r="L85" s="137"/>
      <c r="M85" s="137"/>
      <c r="N85" s="137"/>
      <c r="O85" s="137"/>
      <c r="P85" s="137"/>
      <c r="Q85" s="138"/>
      <c r="R85" s="139"/>
      <c r="S85" s="140"/>
      <c r="T85" s="141"/>
      <c r="U85" s="140"/>
      <c r="V85" s="104">
        <f t="shared" si="0"/>
        <v>0</v>
      </c>
      <c r="W85" s="142"/>
      <c r="X85" s="143"/>
      <c r="Y85" s="143"/>
      <c r="Z85" s="144"/>
      <c r="AA85" s="97"/>
      <c r="AB85" s="134">
        <f t="shared" si="1"/>
        <v>0</v>
      </c>
      <c r="AC85" s="134"/>
      <c r="AD85" s="135"/>
      <c r="AE85" s="135"/>
      <c r="AF85" s="2" t="s">
        <v>98</v>
      </c>
      <c r="AI85" s="99">
        <f t="shared" si="2"/>
        <v>0</v>
      </c>
    </row>
    <row r="86" spans="1:35" ht="24.95" customHeight="1" x14ac:dyDescent="0.2">
      <c r="A86" s="136"/>
      <c r="B86" s="137"/>
      <c r="C86" s="137"/>
      <c r="D86" s="137"/>
      <c r="E86" s="137"/>
      <c r="F86" s="137"/>
      <c r="G86" s="137"/>
      <c r="H86" s="137"/>
      <c r="I86" s="137"/>
      <c r="J86" s="138"/>
      <c r="K86" s="136"/>
      <c r="L86" s="137"/>
      <c r="M86" s="137"/>
      <c r="N86" s="137"/>
      <c r="O86" s="137"/>
      <c r="P86" s="137"/>
      <c r="Q86" s="138"/>
      <c r="R86" s="139"/>
      <c r="S86" s="140"/>
      <c r="T86" s="141"/>
      <c r="U86" s="140"/>
      <c r="V86" s="104">
        <f t="shared" si="0"/>
        <v>0</v>
      </c>
      <c r="W86" s="142"/>
      <c r="X86" s="143"/>
      <c r="Y86" s="143"/>
      <c r="Z86" s="144"/>
      <c r="AA86" s="97"/>
      <c r="AB86" s="134">
        <f t="shared" si="1"/>
        <v>0</v>
      </c>
      <c r="AC86" s="134"/>
      <c r="AD86" s="135"/>
      <c r="AE86" s="135"/>
      <c r="AF86" s="2" t="s">
        <v>98</v>
      </c>
      <c r="AI86" s="99">
        <f t="shared" si="2"/>
        <v>0</v>
      </c>
    </row>
    <row r="87" spans="1:35" ht="24.95" customHeight="1" x14ac:dyDescent="0.2">
      <c r="A87" s="136"/>
      <c r="B87" s="137"/>
      <c r="C87" s="137"/>
      <c r="D87" s="137"/>
      <c r="E87" s="137"/>
      <c r="F87" s="137"/>
      <c r="G87" s="137"/>
      <c r="H87" s="137"/>
      <c r="I87" s="137"/>
      <c r="J87" s="138"/>
      <c r="K87" s="136"/>
      <c r="L87" s="137"/>
      <c r="M87" s="137"/>
      <c r="N87" s="137"/>
      <c r="O87" s="137"/>
      <c r="P87" s="137"/>
      <c r="Q87" s="138"/>
      <c r="R87" s="139"/>
      <c r="S87" s="140"/>
      <c r="T87" s="141"/>
      <c r="U87" s="140"/>
      <c r="V87" s="104">
        <f t="shared" si="0"/>
        <v>0</v>
      </c>
      <c r="W87" s="142"/>
      <c r="X87" s="143"/>
      <c r="Y87" s="143"/>
      <c r="Z87" s="144"/>
      <c r="AA87" s="97"/>
      <c r="AB87" s="134">
        <f t="shared" si="1"/>
        <v>0</v>
      </c>
      <c r="AC87" s="134"/>
      <c r="AD87" s="135"/>
      <c r="AE87" s="135"/>
      <c r="AF87" s="2" t="s">
        <v>98</v>
      </c>
      <c r="AI87" s="99">
        <f t="shared" si="2"/>
        <v>0</v>
      </c>
    </row>
    <row r="88" spans="1:35" ht="24.95" customHeight="1" x14ac:dyDescent="0.2">
      <c r="A88" s="136"/>
      <c r="B88" s="137"/>
      <c r="C88" s="137"/>
      <c r="D88" s="137"/>
      <c r="E88" s="137"/>
      <c r="F88" s="137"/>
      <c r="G88" s="137"/>
      <c r="H88" s="137"/>
      <c r="I88" s="137"/>
      <c r="J88" s="138"/>
      <c r="K88" s="136"/>
      <c r="L88" s="137"/>
      <c r="M88" s="137"/>
      <c r="N88" s="137"/>
      <c r="O88" s="137"/>
      <c r="P88" s="137"/>
      <c r="Q88" s="138"/>
      <c r="R88" s="139"/>
      <c r="S88" s="140"/>
      <c r="T88" s="141"/>
      <c r="U88" s="140"/>
      <c r="V88" s="104">
        <f t="shared" si="0"/>
        <v>0</v>
      </c>
      <c r="W88" s="142"/>
      <c r="X88" s="143"/>
      <c r="Y88" s="143"/>
      <c r="Z88" s="144"/>
      <c r="AA88" s="97"/>
      <c r="AB88" s="134">
        <f t="shared" si="1"/>
        <v>0</v>
      </c>
      <c r="AC88" s="134"/>
      <c r="AD88" s="135"/>
      <c r="AE88" s="135"/>
      <c r="AF88" s="2" t="s">
        <v>98</v>
      </c>
      <c r="AI88" s="99">
        <f t="shared" si="2"/>
        <v>0</v>
      </c>
    </row>
    <row r="89" spans="1:35" ht="24.95" customHeight="1" x14ac:dyDescent="0.2">
      <c r="A89" s="136"/>
      <c r="B89" s="137"/>
      <c r="C89" s="137"/>
      <c r="D89" s="137"/>
      <c r="E89" s="137"/>
      <c r="F89" s="137"/>
      <c r="G89" s="137"/>
      <c r="H89" s="137"/>
      <c r="I89" s="137"/>
      <c r="J89" s="138"/>
      <c r="K89" s="136"/>
      <c r="L89" s="137"/>
      <c r="M89" s="137"/>
      <c r="N89" s="137"/>
      <c r="O89" s="137"/>
      <c r="P89" s="137"/>
      <c r="Q89" s="138"/>
      <c r="R89" s="139"/>
      <c r="S89" s="140"/>
      <c r="T89" s="141"/>
      <c r="U89" s="140"/>
      <c r="V89" s="104">
        <f t="shared" ref="V89:V96" si="3">R89+T89</f>
        <v>0</v>
      </c>
      <c r="W89" s="142"/>
      <c r="X89" s="143"/>
      <c r="Y89" s="143"/>
      <c r="Z89" s="144"/>
      <c r="AA89" s="97"/>
      <c r="AB89" s="134">
        <f t="shared" si="1"/>
        <v>0</v>
      </c>
      <c r="AC89" s="134"/>
      <c r="AD89" s="135"/>
      <c r="AE89" s="135"/>
      <c r="AF89" s="2" t="s">
        <v>98</v>
      </c>
      <c r="AI89" s="99">
        <f t="shared" si="2"/>
        <v>0</v>
      </c>
    </row>
    <row r="90" spans="1:35" ht="13.5" customHeight="1" x14ac:dyDescent="0.2">
      <c r="A90" s="136"/>
      <c r="B90" s="137"/>
      <c r="C90" s="137"/>
      <c r="D90" s="137"/>
      <c r="E90" s="137"/>
      <c r="F90" s="137"/>
      <c r="G90" s="137"/>
      <c r="H90" s="137"/>
      <c r="I90" s="137"/>
      <c r="J90" s="138"/>
      <c r="K90" s="136"/>
      <c r="L90" s="137"/>
      <c r="M90" s="137"/>
      <c r="N90" s="137"/>
      <c r="O90" s="137"/>
      <c r="P90" s="137"/>
      <c r="Q90" s="138"/>
      <c r="R90" s="139"/>
      <c r="S90" s="140"/>
      <c r="T90" s="141"/>
      <c r="U90" s="140"/>
      <c r="V90" s="104">
        <f t="shared" si="3"/>
        <v>0</v>
      </c>
      <c r="W90" s="142"/>
      <c r="X90" s="143"/>
      <c r="Y90" s="143"/>
      <c r="Z90" s="144"/>
      <c r="AA90" s="97"/>
      <c r="AB90" s="134">
        <f t="shared" si="1"/>
        <v>0</v>
      </c>
      <c r="AC90" s="134"/>
      <c r="AD90" s="135"/>
      <c r="AE90" s="135"/>
      <c r="AF90" s="2" t="s">
        <v>98</v>
      </c>
      <c r="AI90" s="99">
        <f t="shared" si="2"/>
        <v>0</v>
      </c>
    </row>
    <row r="91" spans="1:35" ht="13.5" customHeight="1" x14ac:dyDescent="0.2">
      <c r="A91" s="136"/>
      <c r="B91" s="137"/>
      <c r="C91" s="137"/>
      <c r="D91" s="137"/>
      <c r="E91" s="137"/>
      <c r="F91" s="137"/>
      <c r="G91" s="137"/>
      <c r="H91" s="137"/>
      <c r="I91" s="137"/>
      <c r="J91" s="138"/>
      <c r="K91" s="136"/>
      <c r="L91" s="137"/>
      <c r="M91" s="137"/>
      <c r="N91" s="137"/>
      <c r="O91" s="137"/>
      <c r="P91" s="137"/>
      <c r="Q91" s="138"/>
      <c r="R91" s="139"/>
      <c r="S91" s="140"/>
      <c r="T91" s="141"/>
      <c r="U91" s="140"/>
      <c r="V91" s="104">
        <f t="shared" si="3"/>
        <v>0</v>
      </c>
      <c r="W91" s="142"/>
      <c r="X91" s="143"/>
      <c r="Y91" s="143"/>
      <c r="Z91" s="144"/>
      <c r="AA91" s="97"/>
      <c r="AB91" s="134">
        <f t="shared" si="1"/>
        <v>0</v>
      </c>
      <c r="AC91" s="134"/>
      <c r="AD91" s="135"/>
      <c r="AE91" s="135"/>
      <c r="AF91" s="2" t="s">
        <v>98</v>
      </c>
      <c r="AI91" s="99">
        <f t="shared" si="2"/>
        <v>0</v>
      </c>
    </row>
    <row r="92" spans="1:35" ht="13.5" customHeight="1" x14ac:dyDescent="0.2">
      <c r="A92" s="136"/>
      <c r="B92" s="137"/>
      <c r="C92" s="137"/>
      <c r="D92" s="137"/>
      <c r="E92" s="137"/>
      <c r="F92" s="137"/>
      <c r="G92" s="137"/>
      <c r="H92" s="137"/>
      <c r="I92" s="137"/>
      <c r="J92" s="138"/>
      <c r="K92" s="136"/>
      <c r="L92" s="137"/>
      <c r="M92" s="137"/>
      <c r="N92" s="137"/>
      <c r="O92" s="137"/>
      <c r="P92" s="137"/>
      <c r="Q92" s="138"/>
      <c r="R92" s="139"/>
      <c r="S92" s="140"/>
      <c r="T92" s="141"/>
      <c r="U92" s="140"/>
      <c r="V92" s="104">
        <f t="shared" si="3"/>
        <v>0</v>
      </c>
      <c r="W92" s="142"/>
      <c r="X92" s="143"/>
      <c r="Y92" s="143"/>
      <c r="Z92" s="144"/>
      <c r="AA92" s="97"/>
      <c r="AB92" s="134">
        <f t="shared" si="1"/>
        <v>0</v>
      </c>
      <c r="AC92" s="134"/>
      <c r="AD92" s="135"/>
      <c r="AE92" s="135"/>
      <c r="AF92" s="2" t="s">
        <v>98</v>
      </c>
      <c r="AI92" s="99">
        <f t="shared" si="2"/>
        <v>0</v>
      </c>
    </row>
    <row r="93" spans="1:35" ht="13.5" customHeight="1" x14ac:dyDescent="0.2">
      <c r="A93" s="136"/>
      <c r="B93" s="137"/>
      <c r="C93" s="137"/>
      <c r="D93" s="137"/>
      <c r="E93" s="137"/>
      <c r="F93" s="137"/>
      <c r="G93" s="137"/>
      <c r="H93" s="137"/>
      <c r="I93" s="137"/>
      <c r="J93" s="138"/>
      <c r="K93" s="136"/>
      <c r="L93" s="137"/>
      <c r="M93" s="137"/>
      <c r="N93" s="137"/>
      <c r="O93" s="137"/>
      <c r="P93" s="137"/>
      <c r="Q93" s="138"/>
      <c r="R93" s="139"/>
      <c r="S93" s="140"/>
      <c r="T93" s="141"/>
      <c r="U93" s="140"/>
      <c r="V93" s="104">
        <f t="shared" si="3"/>
        <v>0</v>
      </c>
      <c r="W93" s="142"/>
      <c r="X93" s="143"/>
      <c r="Y93" s="143"/>
      <c r="Z93" s="144"/>
      <c r="AA93" s="97"/>
      <c r="AB93" s="134">
        <f t="shared" si="1"/>
        <v>0</v>
      </c>
      <c r="AC93" s="134"/>
      <c r="AD93" s="135"/>
      <c r="AE93" s="135"/>
      <c r="AF93" s="2" t="s">
        <v>98</v>
      </c>
      <c r="AI93" s="99">
        <f t="shared" si="2"/>
        <v>0</v>
      </c>
    </row>
    <row r="94" spans="1:35" ht="13.5" customHeight="1" x14ac:dyDescent="0.2">
      <c r="A94" s="136"/>
      <c r="B94" s="137"/>
      <c r="C94" s="137"/>
      <c r="D94" s="137"/>
      <c r="E94" s="137"/>
      <c r="F94" s="137"/>
      <c r="G94" s="137"/>
      <c r="H94" s="137"/>
      <c r="I94" s="137"/>
      <c r="J94" s="138"/>
      <c r="K94" s="136"/>
      <c r="L94" s="137"/>
      <c r="M94" s="137"/>
      <c r="N94" s="137"/>
      <c r="O94" s="137"/>
      <c r="P94" s="137"/>
      <c r="Q94" s="138"/>
      <c r="R94" s="139"/>
      <c r="S94" s="140"/>
      <c r="T94" s="141"/>
      <c r="U94" s="140"/>
      <c r="V94" s="104">
        <f t="shared" si="3"/>
        <v>0</v>
      </c>
      <c r="W94" s="142"/>
      <c r="X94" s="143"/>
      <c r="Y94" s="143"/>
      <c r="Z94" s="144"/>
      <c r="AA94" s="97"/>
      <c r="AB94" s="134">
        <f t="shared" si="1"/>
        <v>0</v>
      </c>
      <c r="AC94" s="134"/>
      <c r="AD94" s="135"/>
      <c r="AE94" s="135"/>
      <c r="AF94" s="2" t="s">
        <v>98</v>
      </c>
      <c r="AI94" s="99">
        <f t="shared" si="2"/>
        <v>0</v>
      </c>
    </row>
    <row r="95" spans="1:35" ht="13.5" customHeight="1" x14ac:dyDescent="0.2">
      <c r="A95" s="136"/>
      <c r="B95" s="137"/>
      <c r="C95" s="137"/>
      <c r="D95" s="137"/>
      <c r="E95" s="137"/>
      <c r="F95" s="137"/>
      <c r="G95" s="137"/>
      <c r="H95" s="137"/>
      <c r="I95" s="137"/>
      <c r="J95" s="138"/>
      <c r="K95" s="136"/>
      <c r="L95" s="137"/>
      <c r="M95" s="137"/>
      <c r="N95" s="137"/>
      <c r="O95" s="137"/>
      <c r="P95" s="137"/>
      <c r="Q95" s="138"/>
      <c r="R95" s="139"/>
      <c r="S95" s="140"/>
      <c r="T95" s="141"/>
      <c r="U95" s="140"/>
      <c r="V95" s="104">
        <f t="shared" si="3"/>
        <v>0</v>
      </c>
      <c r="W95" s="142"/>
      <c r="X95" s="143"/>
      <c r="Y95" s="143"/>
      <c r="Z95" s="144"/>
      <c r="AA95" s="97"/>
      <c r="AB95" s="134">
        <f t="shared" si="1"/>
        <v>0</v>
      </c>
      <c r="AC95" s="134"/>
      <c r="AD95" s="135"/>
      <c r="AE95" s="135"/>
      <c r="AF95" s="2" t="s">
        <v>98</v>
      </c>
      <c r="AI95" s="99">
        <f t="shared" si="2"/>
        <v>0</v>
      </c>
    </row>
    <row r="96" spans="1:35" ht="13.5" customHeight="1" x14ac:dyDescent="0.2">
      <c r="A96" s="136"/>
      <c r="B96" s="137"/>
      <c r="C96" s="137"/>
      <c r="D96" s="137"/>
      <c r="E96" s="137"/>
      <c r="F96" s="137"/>
      <c r="G96" s="137"/>
      <c r="H96" s="137"/>
      <c r="I96" s="137"/>
      <c r="J96" s="138"/>
      <c r="K96" s="136"/>
      <c r="L96" s="137"/>
      <c r="M96" s="137"/>
      <c r="N96" s="137"/>
      <c r="O96" s="137"/>
      <c r="P96" s="137"/>
      <c r="Q96" s="138"/>
      <c r="R96" s="139"/>
      <c r="S96" s="140"/>
      <c r="T96" s="141"/>
      <c r="U96" s="140"/>
      <c r="V96" s="104">
        <f t="shared" si="3"/>
        <v>0</v>
      </c>
      <c r="W96" s="142"/>
      <c r="X96" s="143"/>
      <c r="Y96" s="143"/>
      <c r="Z96" s="144"/>
      <c r="AA96" s="97"/>
      <c r="AB96" s="134">
        <f t="shared" si="1"/>
        <v>0</v>
      </c>
      <c r="AC96" s="134"/>
      <c r="AD96" s="135"/>
      <c r="AE96" s="135"/>
      <c r="AF96" s="2" t="s">
        <v>98</v>
      </c>
      <c r="AI96" s="99">
        <f t="shared" si="2"/>
        <v>0</v>
      </c>
    </row>
    <row r="97" spans="1:43" ht="13.5" customHeight="1" x14ac:dyDescent="0.2">
      <c r="A97" s="136"/>
      <c r="B97" s="137"/>
      <c r="C97" s="137"/>
      <c r="D97" s="137"/>
      <c r="E97" s="137"/>
      <c r="F97" s="137"/>
      <c r="G97" s="137"/>
      <c r="H97" s="137"/>
      <c r="I97" s="137"/>
      <c r="J97" s="138"/>
      <c r="K97" s="136"/>
      <c r="L97" s="137"/>
      <c r="M97" s="137"/>
      <c r="N97" s="137"/>
      <c r="O97" s="137"/>
      <c r="P97" s="137"/>
      <c r="Q97" s="138"/>
      <c r="R97" s="139"/>
      <c r="S97" s="140"/>
      <c r="T97" s="141"/>
      <c r="U97" s="140"/>
      <c r="V97" s="104">
        <f>R97+T97</f>
        <v>0</v>
      </c>
      <c r="W97" s="142"/>
      <c r="X97" s="143"/>
      <c r="Y97" s="143"/>
      <c r="Z97" s="144"/>
      <c r="AA97" s="97"/>
      <c r="AB97" s="134">
        <f t="shared" si="1"/>
        <v>0</v>
      </c>
      <c r="AC97" s="134"/>
      <c r="AD97" s="135"/>
      <c r="AE97" s="135"/>
      <c r="AF97" s="2" t="s">
        <v>98</v>
      </c>
      <c r="AI97" s="99">
        <f t="shared" si="2"/>
        <v>0</v>
      </c>
    </row>
    <row r="98" spans="1:43" ht="13.5" customHeight="1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4"/>
      <c r="S98" s="34"/>
      <c r="T98" s="34"/>
      <c r="U98" s="34"/>
      <c r="V98" s="34"/>
      <c r="W98" s="164">
        <f>SUM(W77:Z97)</f>
        <v>0</v>
      </c>
      <c r="X98" s="165"/>
      <c r="Y98" s="165"/>
      <c r="Z98" s="166"/>
      <c r="AA98" s="105"/>
      <c r="AB98" s="146">
        <f>SUM(AB77:AB97)</f>
        <v>0</v>
      </c>
      <c r="AC98" s="147"/>
      <c r="AD98" s="148">
        <f>SUM(AD77:AD97)</f>
        <v>0</v>
      </c>
      <c r="AE98" s="148"/>
    </row>
    <row r="99" spans="1:43" ht="13.5" customHeight="1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4"/>
      <c r="S99" s="34"/>
      <c r="T99" s="34"/>
      <c r="U99" s="34"/>
      <c r="V99" s="34"/>
      <c r="W99" s="100"/>
      <c r="X99" s="100"/>
      <c r="Y99" s="100"/>
      <c r="Z99" s="100"/>
      <c r="AA99" s="101"/>
      <c r="AB99" s="102"/>
      <c r="AC99" s="102"/>
      <c r="AD99" s="102"/>
      <c r="AE99" s="102"/>
    </row>
    <row r="100" spans="1:43" ht="13.5" customHeight="1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4"/>
      <c r="S100" s="34"/>
      <c r="T100" s="34"/>
      <c r="U100" s="34"/>
      <c r="V100" s="34"/>
      <c r="W100" s="100"/>
      <c r="X100" s="100"/>
      <c r="Y100" s="100"/>
      <c r="Z100" s="100"/>
      <c r="AA100" s="101"/>
      <c r="AB100" s="102"/>
      <c r="AC100" s="102"/>
      <c r="AD100" s="102"/>
      <c r="AE100" s="102"/>
    </row>
    <row r="101" spans="1:43" ht="13.5" customHeight="1" thickBot="1" x14ac:dyDescent="0.25">
      <c r="A101" s="145" t="s">
        <v>102</v>
      </c>
      <c r="B101" s="145"/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34"/>
      <c r="T101" s="34"/>
      <c r="U101" s="34"/>
      <c r="V101" s="34"/>
      <c r="W101" s="100"/>
      <c r="X101" s="100"/>
      <c r="Y101" s="100"/>
      <c r="Z101" s="100"/>
      <c r="AA101" s="101"/>
      <c r="AB101" s="102"/>
      <c r="AC101" s="102"/>
      <c r="AD101" s="102"/>
      <c r="AE101" s="102"/>
      <c r="AF101" s="22"/>
      <c r="AG101" s="22"/>
    </row>
    <row r="102" spans="1:43" ht="21" customHeight="1" thickBot="1" x14ac:dyDescent="0.3">
      <c r="A102" s="107" t="s">
        <v>107</v>
      </c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9"/>
      <c r="U102" s="9"/>
      <c r="V102" s="110"/>
      <c r="W102" s="111"/>
      <c r="X102" s="111"/>
      <c r="Y102" s="111"/>
      <c r="Z102" s="112"/>
      <c r="AA102" s="101"/>
      <c r="AB102" s="102"/>
      <c r="AC102" s="102"/>
      <c r="AD102" s="102"/>
      <c r="AE102" s="102"/>
      <c r="AF102" s="22"/>
      <c r="AG102" s="22"/>
    </row>
    <row r="103" spans="1:43" ht="13.5" customHeight="1" thickBot="1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4"/>
      <c r="S103" s="34"/>
      <c r="T103" s="34"/>
      <c r="U103" s="34"/>
      <c r="V103" s="34"/>
      <c r="W103" s="100"/>
      <c r="X103" s="100"/>
      <c r="Y103" s="100"/>
      <c r="Z103" s="100"/>
      <c r="AA103" s="101"/>
      <c r="AB103" s="102"/>
      <c r="AC103" s="102"/>
      <c r="AD103" s="102"/>
      <c r="AE103" s="102"/>
      <c r="AF103" s="22"/>
      <c r="AG103" s="22"/>
    </row>
    <row r="104" spans="1:43" ht="18.75" customHeight="1" thickBot="1" x14ac:dyDescent="0.3">
      <c r="A104" s="107" t="s">
        <v>109</v>
      </c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9"/>
      <c r="S104" s="34"/>
      <c r="T104" s="34"/>
      <c r="U104" s="34"/>
      <c r="V104" s="110" t="s">
        <v>58</v>
      </c>
      <c r="W104" s="111"/>
      <c r="X104" s="111"/>
      <c r="Y104" s="111"/>
      <c r="Z104" s="112"/>
      <c r="AA104" s="101"/>
      <c r="AB104" s="102"/>
      <c r="AC104" s="102"/>
      <c r="AD104" s="102"/>
      <c r="AE104" s="102"/>
      <c r="AF104" s="22"/>
      <c r="AG104" s="22"/>
    </row>
    <row r="105" spans="1:43" ht="21" customHeight="1" thickBot="1" x14ac:dyDescent="0.3">
      <c r="A105" s="107" t="s">
        <v>93</v>
      </c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9"/>
      <c r="U105" s="9"/>
      <c r="V105" s="115">
        <f>IF(OR(O70="kalkulátor úspory",V104="ANO"),SUM(R77:S97),SUM(R77:U97))</f>
        <v>0</v>
      </c>
      <c r="W105" s="116"/>
      <c r="X105" s="116"/>
      <c r="Y105" s="116"/>
      <c r="Z105" s="117"/>
      <c r="AA105" s="103"/>
      <c r="AB105" s="106"/>
      <c r="AC105" s="106"/>
      <c r="AD105" s="103"/>
      <c r="AE105" s="103"/>
      <c r="AF105" s="22"/>
      <c r="AG105" s="22"/>
    </row>
    <row r="106" spans="1:43" ht="15" customHeight="1" thickBot="1" x14ac:dyDescent="0.25">
      <c r="A106" s="92"/>
      <c r="B106" s="92"/>
      <c r="C106" s="92"/>
      <c r="D106" s="92"/>
      <c r="E106" s="92"/>
      <c r="F106" s="92"/>
      <c r="G106" s="92"/>
      <c r="H106" s="92"/>
      <c r="I106" s="92"/>
      <c r="J106" s="91"/>
      <c r="K106" s="91"/>
      <c r="L106" s="9"/>
      <c r="M106" s="9"/>
      <c r="N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1:43" ht="21.6" customHeight="1" thickBot="1" x14ac:dyDescent="0.3">
      <c r="A107" s="107" t="s">
        <v>91</v>
      </c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9"/>
      <c r="U107" s="9"/>
      <c r="V107" s="115">
        <f>W98</f>
        <v>0</v>
      </c>
      <c r="W107" s="116"/>
      <c r="X107" s="116"/>
      <c r="Y107" s="116"/>
      <c r="Z107" s="117"/>
      <c r="AA107" s="9"/>
      <c r="AB107" s="9"/>
      <c r="AC107" s="9"/>
      <c r="AD107" s="9"/>
      <c r="AE107" s="9"/>
      <c r="AF107" s="216" t="str">
        <f>IF(V107&lt;_vst!E3,_vst!D13,"")</f>
        <v>Výše zvýhodněného úvěru musí být v rozmezí 0,5 - 60 mil. Kč.</v>
      </c>
      <c r="AG107" s="216"/>
      <c r="AH107" s="216"/>
      <c r="AI107" s="216"/>
      <c r="AJ107" s="216"/>
      <c r="AK107" s="216"/>
      <c r="AL107" s="216"/>
      <c r="AM107" s="216"/>
      <c r="AN107" s="216"/>
      <c r="AO107" s="216"/>
      <c r="AP107" s="216"/>
      <c r="AQ107" s="216"/>
    </row>
    <row r="108" spans="1:43" ht="21.75" customHeight="1" x14ac:dyDescent="0.2">
      <c r="A108" s="92"/>
      <c r="B108" s="92"/>
      <c r="C108" s="92"/>
      <c r="D108" s="92"/>
      <c r="E108" s="92"/>
      <c r="F108" s="92"/>
      <c r="G108" s="92"/>
      <c r="H108" s="92"/>
      <c r="I108" s="92"/>
      <c r="J108" s="91"/>
      <c r="K108" s="91"/>
      <c r="L108" s="9"/>
      <c r="M108" s="9"/>
      <c r="N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216" t="str">
        <f>IF(V107&gt;_vst!F3,_vst!D13,"")</f>
        <v/>
      </c>
      <c r="AG108" s="216"/>
      <c r="AH108" s="216"/>
      <c r="AI108" s="216"/>
      <c r="AJ108" s="216"/>
      <c r="AK108" s="216"/>
      <c r="AL108" s="216"/>
      <c r="AM108" s="216"/>
      <c r="AN108" s="216"/>
      <c r="AO108" s="216"/>
      <c r="AP108" s="216"/>
      <c r="AQ108" s="216"/>
    </row>
    <row r="109" spans="1:43" ht="15" customHeight="1" thickBot="1" x14ac:dyDescent="0.25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"/>
      <c r="M109" s="9"/>
      <c r="N109" s="9"/>
      <c r="U109" s="9"/>
      <c r="V109" s="9"/>
      <c r="W109" s="83"/>
      <c r="X109" s="83"/>
      <c r="Y109" s="83"/>
      <c r="Z109" s="83"/>
      <c r="AA109" s="9"/>
      <c r="AB109" s="9"/>
      <c r="AC109" s="9"/>
      <c r="AD109" s="9"/>
      <c r="AE109" s="9"/>
    </row>
    <row r="110" spans="1:43" ht="21" customHeight="1" thickBot="1" x14ac:dyDescent="0.3">
      <c r="A110" s="107" t="s">
        <v>92</v>
      </c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9"/>
      <c r="U110" s="9"/>
      <c r="V110" s="115">
        <f>AD98+AB98</f>
        <v>0</v>
      </c>
      <c r="W110" s="116"/>
      <c r="X110" s="116"/>
      <c r="Y110" s="116"/>
      <c r="Z110" s="117"/>
      <c r="AA110" s="9"/>
      <c r="AB110" s="9"/>
      <c r="AC110" s="9"/>
      <c r="AD110" s="9"/>
      <c r="AE110" s="9"/>
    </row>
    <row r="111" spans="1:43" ht="15" customHeight="1" thickBot="1" x14ac:dyDescent="0.25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"/>
      <c r="M111" s="9"/>
      <c r="N111" s="9"/>
      <c r="U111" s="9"/>
      <c r="V111" s="9"/>
      <c r="W111" s="83"/>
      <c r="X111" s="83"/>
      <c r="Y111" s="83"/>
      <c r="Z111" s="83"/>
      <c r="AA111" s="9"/>
      <c r="AB111" s="9"/>
      <c r="AC111" s="9"/>
      <c r="AD111" s="9"/>
      <c r="AE111" s="9"/>
    </row>
    <row r="112" spans="1:43" s="31" customFormat="1" ht="19.5" customHeight="1" thickBot="1" x14ac:dyDescent="0.25">
      <c r="A112" s="107" t="s">
        <v>105</v>
      </c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9"/>
      <c r="U112" s="43"/>
      <c r="V112" s="118">
        <f>IFERROR(V107/V105,0)</f>
        <v>0</v>
      </c>
      <c r="W112" s="119"/>
      <c r="X112" s="120"/>
      <c r="Y112" s="124"/>
      <c r="Z112" s="124"/>
      <c r="AA112" s="42"/>
      <c r="AB112" s="42"/>
      <c r="AC112" s="42"/>
      <c r="AD112" s="42"/>
      <c r="AE112" s="42"/>
      <c r="AF112" s="216"/>
      <c r="AG112" s="216"/>
      <c r="AH112" s="216"/>
    </row>
    <row r="113" spans="1:31" s="41" customFormat="1" ht="7.5" customHeight="1" thickBot="1" x14ac:dyDescent="0.25">
      <c r="A113" s="93"/>
      <c r="B113" s="94"/>
      <c r="C113" s="94"/>
      <c r="D113" s="94"/>
      <c r="E113" s="94"/>
      <c r="F113" s="94"/>
      <c r="G113" s="94"/>
      <c r="H113" s="94"/>
      <c r="I113" s="94"/>
      <c r="J113" s="95"/>
      <c r="K113" s="95"/>
      <c r="L113" s="36"/>
      <c r="M113" s="36"/>
      <c r="N113" s="36"/>
      <c r="U113" s="38"/>
      <c r="V113" s="38"/>
      <c r="W113" s="40"/>
      <c r="X113" s="40"/>
      <c r="Y113" s="37"/>
      <c r="Z113" s="37"/>
      <c r="AA113" s="36"/>
      <c r="AB113" s="36"/>
      <c r="AC113" s="36"/>
      <c r="AD113" s="36"/>
      <c r="AE113" s="36"/>
    </row>
    <row r="114" spans="1:31" ht="17.100000000000001" customHeight="1" thickBot="1" x14ac:dyDescent="0.25">
      <c r="A114" s="107" t="s">
        <v>106</v>
      </c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9"/>
      <c r="V114" s="121">
        <f>W98*0.7</f>
        <v>0</v>
      </c>
      <c r="W114" s="122"/>
      <c r="X114" s="123"/>
      <c r="Y114" s="124"/>
      <c r="Z114" s="124"/>
    </row>
    <row r="115" spans="1:31" ht="13.5" customHeight="1" x14ac:dyDescent="0.2">
      <c r="A115" s="12"/>
      <c r="O115" s="32"/>
      <c r="AA115" s="19"/>
      <c r="AB115" s="35"/>
      <c r="AC115" s="35"/>
      <c r="AD115" s="35"/>
      <c r="AE115" s="35"/>
    </row>
    <row r="116" spans="1:31" ht="15" customHeight="1" x14ac:dyDescent="0.25">
      <c r="A116" s="12" t="s">
        <v>83</v>
      </c>
      <c r="B116" s="5"/>
      <c r="C116" s="5"/>
      <c r="D116" s="5"/>
      <c r="E116" s="5"/>
      <c r="F116" s="5"/>
      <c r="G116" s="5"/>
      <c r="H116" s="6"/>
      <c r="I116" s="6"/>
      <c r="J116" s="6"/>
      <c r="K116" s="7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9"/>
      <c r="W116" s="9"/>
      <c r="X116" s="9"/>
      <c r="Y116" s="16"/>
      <c r="Z116" s="16"/>
      <c r="AA116" s="9"/>
      <c r="AB116" s="9"/>
      <c r="AC116" s="9"/>
      <c r="AD116" s="9"/>
      <c r="AE116" s="9"/>
    </row>
    <row r="117" spans="1:31" ht="15" customHeight="1" x14ac:dyDescent="0.25">
      <c r="A117" s="12"/>
      <c r="B117" s="5"/>
      <c r="C117" s="5"/>
      <c r="D117" s="5"/>
      <c r="E117" s="5"/>
      <c r="F117" s="5"/>
      <c r="G117" s="5"/>
      <c r="H117" s="6"/>
      <c r="I117" s="6"/>
      <c r="J117" s="6"/>
      <c r="K117" s="7"/>
      <c r="L117" s="8"/>
      <c r="M117" s="8"/>
      <c r="N117" s="8"/>
      <c r="O117" s="8"/>
      <c r="P117" s="8"/>
      <c r="Q117" s="8"/>
      <c r="R117" s="8"/>
      <c r="S117" s="8"/>
      <c r="T117" s="8"/>
      <c r="U117" s="9"/>
      <c r="V117" s="9"/>
      <c r="W117" s="9"/>
      <c r="X117" s="9"/>
      <c r="Y117" s="16"/>
      <c r="Z117" s="16"/>
      <c r="AA117" s="9"/>
      <c r="AB117" s="9"/>
      <c r="AC117" s="9"/>
      <c r="AD117" s="9"/>
      <c r="AE117" s="9"/>
    </row>
    <row r="118" spans="1:31" ht="15" customHeight="1" x14ac:dyDescent="0.2">
      <c r="A118" s="126" t="s">
        <v>3</v>
      </c>
      <c r="B118" s="127"/>
      <c r="C118" s="127"/>
      <c r="D118" s="127"/>
      <c r="E118" s="128"/>
      <c r="F118" s="129" t="s">
        <v>4</v>
      </c>
      <c r="G118" s="129"/>
      <c r="H118" s="129"/>
      <c r="I118" s="129"/>
      <c r="J118" s="129"/>
      <c r="K118" s="162" t="s">
        <v>96</v>
      </c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28"/>
      <c r="AE118" s="15"/>
    </row>
    <row r="119" spans="1:31" ht="15" customHeight="1" x14ac:dyDescent="0.2">
      <c r="A119" s="130"/>
      <c r="B119" s="131"/>
      <c r="C119" s="131"/>
      <c r="D119" s="131"/>
      <c r="E119" s="132"/>
      <c r="F119" s="133"/>
      <c r="G119" s="133"/>
      <c r="H119" s="133"/>
      <c r="I119" s="133"/>
      <c r="J119" s="133"/>
      <c r="M119" s="32" t="s">
        <v>97</v>
      </c>
      <c r="N119" s="32"/>
      <c r="O119" s="32"/>
      <c r="P119" s="32"/>
      <c r="Q119" s="96"/>
      <c r="R119" s="206">
        <f>W98-A119-F119</f>
        <v>0</v>
      </c>
      <c r="S119" s="206"/>
      <c r="T119" s="206"/>
      <c r="U119" s="80"/>
      <c r="V119" s="80"/>
      <c r="W119" s="80"/>
      <c r="X119" s="80"/>
      <c r="Y119" s="125"/>
      <c r="Z119" s="125"/>
      <c r="AD119" s="210"/>
      <c r="AE119" s="210"/>
    </row>
    <row r="120" spans="1:31" ht="22.5" customHeight="1" x14ac:dyDescent="0.2"/>
    <row r="121" spans="1:31" ht="15" customHeight="1" x14ac:dyDescent="0.25">
      <c r="A121" s="72" t="s">
        <v>84</v>
      </c>
      <c r="B121" s="5"/>
      <c r="C121" s="5"/>
      <c r="D121" s="5"/>
      <c r="E121" s="5"/>
      <c r="F121" s="5"/>
      <c r="G121" s="5"/>
      <c r="H121" s="6"/>
      <c r="I121" s="6"/>
      <c r="J121" s="6"/>
      <c r="K121" s="7"/>
      <c r="L121" s="8"/>
      <c r="M121" s="8"/>
      <c r="N121" s="8"/>
      <c r="O121" s="8"/>
      <c r="P121" s="8"/>
      <c r="Q121" s="8"/>
      <c r="R121" s="8"/>
      <c r="S121" s="8"/>
      <c r="T121" s="8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1:31" ht="15" customHeight="1" x14ac:dyDescent="0.2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8"/>
      <c r="Q122" s="8"/>
      <c r="R122" s="8"/>
      <c r="S122" s="8"/>
      <c r="T122" s="8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1:31" ht="15" customHeight="1" x14ac:dyDescent="0.2">
      <c r="A123" s="1" t="s">
        <v>45</v>
      </c>
      <c r="B123" s="5"/>
      <c r="C123" s="5"/>
      <c r="D123" s="5"/>
      <c r="E123" s="5"/>
      <c r="F123" s="5"/>
      <c r="G123" s="113"/>
      <c r="H123" s="114"/>
      <c r="I123" s="3" t="s">
        <v>85</v>
      </c>
      <c r="J123" s="5"/>
      <c r="K123" s="5"/>
      <c r="L123" s="5"/>
      <c r="M123" s="5"/>
      <c r="N123" s="5"/>
      <c r="O123" s="5"/>
      <c r="P123" s="8"/>
      <c r="Q123" s="8"/>
      <c r="R123" s="8"/>
      <c r="S123" s="8"/>
      <c r="T123" s="8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 ht="17.100000000000001" customHeight="1" x14ac:dyDescent="0.2">
      <c r="A124" s="1" t="s">
        <v>44</v>
      </c>
      <c r="B124" s="82"/>
      <c r="C124" s="54"/>
      <c r="D124" s="54"/>
      <c r="E124" s="54"/>
      <c r="G124" s="113"/>
      <c r="H124" s="114"/>
      <c r="I124" s="3" t="s">
        <v>86</v>
      </c>
      <c r="J124" s="4"/>
      <c r="K124" s="4"/>
      <c r="O124" s="13"/>
    </row>
    <row r="125" spans="1:31" s="3" customFormat="1" ht="15" customHeight="1" x14ac:dyDescent="0.2">
      <c r="A125" s="1" t="s">
        <v>46</v>
      </c>
      <c r="B125" s="81"/>
      <c r="C125" s="81"/>
      <c r="D125" s="81"/>
      <c r="E125" s="81"/>
      <c r="F125" s="1"/>
      <c r="G125" s="113"/>
      <c r="H125" s="114"/>
      <c r="I125" s="3" t="s">
        <v>87</v>
      </c>
      <c r="J125" s="2"/>
      <c r="K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1"/>
      <c r="AE125" s="1"/>
    </row>
    <row r="126" spans="1:31" s="17" customFormat="1" ht="2.1" customHeight="1" x14ac:dyDescent="0.2">
      <c r="A126" s="81"/>
      <c r="B126" s="81"/>
      <c r="C126" s="81"/>
      <c r="D126" s="81"/>
      <c r="E126" s="81"/>
      <c r="F126" s="39"/>
      <c r="I126" s="14"/>
      <c r="J126" s="14"/>
      <c r="K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39"/>
      <c r="AE126" s="39"/>
    </row>
    <row r="127" spans="1:31" ht="12" x14ac:dyDescent="0.2">
      <c r="B127" s="30"/>
      <c r="C127" s="20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</row>
    <row r="128" spans="1:31" s="31" customFormat="1" ht="15" customHeight="1" x14ac:dyDescent="0.2">
      <c r="A128" s="47" t="s">
        <v>18</v>
      </c>
      <c r="B128" s="187"/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1"/>
      <c r="P128" s="47" t="s">
        <v>19</v>
      </c>
      <c r="Q128" s="188"/>
      <c r="R128" s="188"/>
      <c r="S128" s="188"/>
      <c r="T128" s="188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24" ht="8.1" customHeight="1" x14ac:dyDescent="0.2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</row>
    <row r="130" spans="1:24" ht="24" customHeight="1" x14ac:dyDescent="0.2">
      <c r="A130" s="182" t="s">
        <v>52</v>
      </c>
      <c r="B130" s="183"/>
      <c r="C130" s="183"/>
      <c r="D130" s="183"/>
      <c r="E130" s="183"/>
      <c r="F130" s="183"/>
      <c r="G130" s="183"/>
      <c r="H130" s="183"/>
      <c r="I130" s="184"/>
      <c r="J130" s="182" t="s">
        <v>53</v>
      </c>
      <c r="K130" s="183"/>
      <c r="L130" s="183"/>
      <c r="M130" s="183"/>
      <c r="N130" s="183"/>
      <c r="O130" s="183"/>
      <c r="P130" s="184"/>
      <c r="Q130" s="182" t="s">
        <v>54</v>
      </c>
      <c r="R130" s="183"/>
      <c r="S130" s="183"/>
      <c r="T130" s="183"/>
      <c r="U130" s="183"/>
      <c r="V130" s="183"/>
      <c r="W130" s="183"/>
      <c r="X130" s="184"/>
    </row>
    <row r="131" spans="1:24" ht="36" customHeight="1" x14ac:dyDescent="0.25">
      <c r="A131" s="167"/>
      <c r="B131" s="168"/>
      <c r="C131" s="168"/>
      <c r="D131" s="168"/>
      <c r="E131" s="168"/>
      <c r="F131" s="168"/>
      <c r="G131" s="168"/>
      <c r="H131" s="168"/>
      <c r="I131" s="169"/>
      <c r="J131" s="170"/>
      <c r="K131" s="171"/>
      <c r="L131" s="171"/>
      <c r="M131" s="171"/>
      <c r="N131" s="171"/>
      <c r="O131" s="171"/>
      <c r="P131" s="172"/>
      <c r="Q131" s="173"/>
      <c r="R131" s="174"/>
      <c r="S131" s="174"/>
      <c r="T131" s="174"/>
      <c r="U131" s="174"/>
      <c r="V131" s="174"/>
      <c r="W131" s="174"/>
      <c r="X131" s="175"/>
    </row>
    <row r="132" spans="1:24" ht="36" customHeight="1" x14ac:dyDescent="0.25">
      <c r="A132" s="167"/>
      <c r="B132" s="168"/>
      <c r="C132" s="168"/>
      <c r="D132" s="168"/>
      <c r="E132" s="168"/>
      <c r="F132" s="168"/>
      <c r="G132" s="168"/>
      <c r="H132" s="168"/>
      <c r="I132" s="169"/>
      <c r="J132" s="170"/>
      <c r="K132" s="171"/>
      <c r="L132" s="171"/>
      <c r="M132" s="171"/>
      <c r="N132" s="171"/>
      <c r="O132" s="171"/>
      <c r="P132" s="172"/>
      <c r="Q132" s="176"/>
      <c r="R132" s="177"/>
      <c r="S132" s="177"/>
      <c r="T132" s="177"/>
      <c r="U132" s="177"/>
      <c r="V132" s="177"/>
      <c r="W132" s="177"/>
      <c r="X132" s="178"/>
    </row>
    <row r="133" spans="1:24" ht="36" customHeight="1" x14ac:dyDescent="0.25">
      <c r="A133" s="167"/>
      <c r="B133" s="168"/>
      <c r="C133" s="168"/>
      <c r="D133" s="168"/>
      <c r="E133" s="168"/>
      <c r="F133" s="168"/>
      <c r="G133" s="168"/>
      <c r="H133" s="168"/>
      <c r="I133" s="169"/>
      <c r="J133" s="170"/>
      <c r="K133" s="171"/>
      <c r="L133" s="171"/>
      <c r="M133" s="171"/>
      <c r="N133" s="171"/>
      <c r="O133" s="171"/>
      <c r="P133" s="172"/>
      <c r="Q133" s="179"/>
      <c r="R133" s="180"/>
      <c r="S133" s="180"/>
      <c r="T133" s="180"/>
      <c r="U133" s="180"/>
      <c r="V133" s="180"/>
      <c r="W133" s="180"/>
      <c r="X133" s="181"/>
    </row>
    <row r="134" spans="1:24" x14ac:dyDescent="0.25">
      <c r="A134" s="55"/>
      <c r="B134" s="56"/>
      <c r="C134" s="56"/>
      <c r="D134" s="56"/>
      <c r="E134" s="56"/>
      <c r="F134" s="56"/>
      <c r="G134" s="56"/>
      <c r="H134" s="56"/>
      <c r="I134" s="56"/>
      <c r="J134" s="27"/>
      <c r="K134" s="6"/>
      <c r="L134" s="6"/>
      <c r="M134" s="6"/>
      <c r="N134" s="6"/>
      <c r="O134" s="6"/>
      <c r="P134" s="6"/>
      <c r="Q134" s="27"/>
      <c r="R134" s="27"/>
      <c r="S134" s="27"/>
      <c r="T134" s="27"/>
      <c r="U134" s="27"/>
      <c r="V134" s="27"/>
      <c r="W134" s="27"/>
      <c r="X134" s="27"/>
    </row>
  </sheetData>
  <sheetProtection algorithmName="SHA-512" hashValue="ljVZJud9kIBGO9Gr/WQDd7s6CEGKCSvf+iPy0clGK+ZRN9pPx8ZbJQAz6GABCjkksbp45OquIoRchCBnRPpevA==" saltValue="kMe8TfVvVH9Dimv6nMGcxw==" spinCount="100000" sheet="1" formatRows="0" selectLockedCells="1"/>
  <mergeCells count="237">
    <mergeCell ref="AF107:AQ107"/>
    <mergeCell ref="AF108:AQ108"/>
    <mergeCell ref="AF112:AH112"/>
    <mergeCell ref="A87:J87"/>
    <mergeCell ref="K87:Q87"/>
    <mergeCell ref="W87:Z87"/>
    <mergeCell ref="A88:J88"/>
    <mergeCell ref="K88:Q88"/>
    <mergeCell ref="D64:AE65"/>
    <mergeCell ref="A86:J86"/>
    <mergeCell ref="K86:Q86"/>
    <mergeCell ref="W86:Z86"/>
    <mergeCell ref="A84:J84"/>
    <mergeCell ref="K84:Q84"/>
    <mergeCell ref="W84:Z84"/>
    <mergeCell ref="A85:J85"/>
    <mergeCell ref="K85:Q85"/>
    <mergeCell ref="W85:Z85"/>
    <mergeCell ref="A81:J81"/>
    <mergeCell ref="K81:Q81"/>
    <mergeCell ref="W81:Z81"/>
    <mergeCell ref="R81:S81"/>
    <mergeCell ref="W88:Z88"/>
    <mergeCell ref="A97:J97"/>
    <mergeCell ref="T96:U96"/>
    <mergeCell ref="W96:Z96"/>
    <mergeCell ref="A82:J82"/>
    <mergeCell ref="K82:Q82"/>
    <mergeCell ref="W82:Z82"/>
    <mergeCell ref="A83:J83"/>
    <mergeCell ref="K83:Q83"/>
    <mergeCell ref="W83:Z83"/>
    <mergeCell ref="R82:S82"/>
    <mergeCell ref="R83:S83"/>
    <mergeCell ref="T83:U83"/>
    <mergeCell ref="R93:S93"/>
    <mergeCell ref="T93:U93"/>
    <mergeCell ref="W93:Z93"/>
    <mergeCell ref="B15:AE15"/>
    <mergeCell ref="B19:AE19"/>
    <mergeCell ref="B21:AE21"/>
    <mergeCell ref="B22:AE22"/>
    <mergeCell ref="B30:AE30"/>
    <mergeCell ref="B31:AE31"/>
    <mergeCell ref="B33:AE33"/>
    <mergeCell ref="B34:AE34"/>
    <mergeCell ref="B25:AE25"/>
    <mergeCell ref="B24:AE24"/>
    <mergeCell ref="C16:AE16"/>
    <mergeCell ref="C17:AE17"/>
    <mergeCell ref="C18:AE18"/>
    <mergeCell ref="B13:AE13"/>
    <mergeCell ref="B128:N128"/>
    <mergeCell ref="Q128:T128"/>
    <mergeCell ref="G123:H123"/>
    <mergeCell ref="A5:X5"/>
    <mergeCell ref="B7:G7"/>
    <mergeCell ref="B27:AE27"/>
    <mergeCell ref="B28:AE28"/>
    <mergeCell ref="A9:AE9"/>
    <mergeCell ref="B12:AE12"/>
    <mergeCell ref="A75:J76"/>
    <mergeCell ref="K75:Q76"/>
    <mergeCell ref="W75:AE75"/>
    <mergeCell ref="W76:Z76"/>
    <mergeCell ref="R119:T119"/>
    <mergeCell ref="G125:H125"/>
    <mergeCell ref="O70:R70"/>
    <mergeCell ref="R75:S76"/>
    <mergeCell ref="T75:U76"/>
    <mergeCell ref="R77:S77"/>
    <mergeCell ref="R78:S78"/>
    <mergeCell ref="AD119:AE119"/>
    <mergeCell ref="T80:U80"/>
    <mergeCell ref="T81:U81"/>
    <mergeCell ref="R97:S97"/>
    <mergeCell ref="T86:U86"/>
    <mergeCell ref="T87:U87"/>
    <mergeCell ref="T88:U88"/>
    <mergeCell ref="T97:U97"/>
    <mergeCell ref="R91:S91"/>
    <mergeCell ref="A131:I131"/>
    <mergeCell ref="J131:P131"/>
    <mergeCell ref="Q131:X133"/>
    <mergeCell ref="A132:I132"/>
    <mergeCell ref="J132:P132"/>
    <mergeCell ref="A133:I133"/>
    <mergeCell ref="J133:P133"/>
    <mergeCell ref="A130:I130"/>
    <mergeCell ref="J130:P130"/>
    <mergeCell ref="Q130:X130"/>
    <mergeCell ref="A94:J94"/>
    <mergeCell ref="K94:Q94"/>
    <mergeCell ref="R94:S94"/>
    <mergeCell ref="T94:U94"/>
    <mergeCell ref="W94:Z94"/>
    <mergeCell ref="A96:J96"/>
    <mergeCell ref="K96:Q96"/>
    <mergeCell ref="R96:S96"/>
    <mergeCell ref="K78:Q78"/>
    <mergeCell ref="W78:Z78"/>
    <mergeCell ref="A79:J79"/>
    <mergeCell ref="K79:Q79"/>
    <mergeCell ref="W79:Z79"/>
    <mergeCell ref="T78:U78"/>
    <mergeCell ref="T79:U79"/>
    <mergeCell ref="W91:Z91"/>
    <mergeCell ref="R79:S79"/>
    <mergeCell ref="R80:S80"/>
    <mergeCell ref="A78:J78"/>
    <mergeCell ref="R84:S84"/>
    <mergeCell ref="R85:S85"/>
    <mergeCell ref="R86:S86"/>
    <mergeCell ref="R87:S87"/>
    <mergeCell ref="R88:S88"/>
    <mergeCell ref="T84:U84"/>
    <mergeCell ref="T82:U82"/>
    <mergeCell ref="A36:AE36"/>
    <mergeCell ref="K77:Q77"/>
    <mergeCell ref="W77:Z77"/>
    <mergeCell ref="D40:AE41"/>
    <mergeCell ref="D43:AE44"/>
    <mergeCell ref="D46:AE46"/>
    <mergeCell ref="D48:AE49"/>
    <mergeCell ref="D51:AE52"/>
    <mergeCell ref="D56:AE57"/>
    <mergeCell ref="D59:AE59"/>
    <mergeCell ref="D61:AE62"/>
    <mergeCell ref="T77:U77"/>
    <mergeCell ref="T70:AE70"/>
    <mergeCell ref="V75:V76"/>
    <mergeCell ref="D54:N54"/>
    <mergeCell ref="A77:J77"/>
    <mergeCell ref="AB77:AC77"/>
    <mergeCell ref="AB76:AC76"/>
    <mergeCell ref="AD76:AE76"/>
    <mergeCell ref="A70:K70"/>
    <mergeCell ref="AD77:AE77"/>
    <mergeCell ref="AB78:AC78"/>
    <mergeCell ref="AB79:AC79"/>
    <mergeCell ref="AB91:AC91"/>
    <mergeCell ref="AD91:AE91"/>
    <mergeCell ref="AB80:AC80"/>
    <mergeCell ref="AB81:AC81"/>
    <mergeCell ref="AB82:AC82"/>
    <mergeCell ref="AB83:AC83"/>
    <mergeCell ref="AB84:AC84"/>
    <mergeCell ref="AB85:AC85"/>
    <mergeCell ref="AB86:AC86"/>
    <mergeCell ref="AB87:AC87"/>
    <mergeCell ref="AB88:AC88"/>
    <mergeCell ref="AD79:AE79"/>
    <mergeCell ref="AD80:AE80"/>
    <mergeCell ref="AD81:AE81"/>
    <mergeCell ref="AD82:AE82"/>
    <mergeCell ref="AD83:AE83"/>
    <mergeCell ref="AD84:AE84"/>
    <mergeCell ref="AD88:AE88"/>
    <mergeCell ref="AD78:AE78"/>
    <mergeCell ref="A80:J80"/>
    <mergeCell ref="K80:Q80"/>
    <mergeCell ref="W80:Z80"/>
    <mergeCell ref="T85:U85"/>
    <mergeCell ref="K91:Q91"/>
    <mergeCell ref="A92:J92"/>
    <mergeCell ref="K92:Q92"/>
    <mergeCell ref="R92:S92"/>
    <mergeCell ref="T92:U92"/>
    <mergeCell ref="T91:U91"/>
    <mergeCell ref="A89:J89"/>
    <mergeCell ref="K89:Q89"/>
    <mergeCell ref="R89:S89"/>
    <mergeCell ref="T89:U89"/>
    <mergeCell ref="W89:Z89"/>
    <mergeCell ref="A90:J90"/>
    <mergeCell ref="K90:Q90"/>
    <mergeCell ref="R90:S90"/>
    <mergeCell ref="T90:U90"/>
    <mergeCell ref="W90:Z90"/>
    <mergeCell ref="A91:J91"/>
    <mergeCell ref="W92:Z92"/>
    <mergeCell ref="AB97:AC97"/>
    <mergeCell ref="K97:Q97"/>
    <mergeCell ref="W97:Z97"/>
    <mergeCell ref="V104:Z104"/>
    <mergeCell ref="AB96:AC96"/>
    <mergeCell ref="AD96:AE96"/>
    <mergeCell ref="AB93:AC93"/>
    <mergeCell ref="AD93:AE93"/>
    <mergeCell ref="AD85:AE85"/>
    <mergeCell ref="AD86:AE86"/>
    <mergeCell ref="AD87:AE87"/>
    <mergeCell ref="A101:R101"/>
    <mergeCell ref="AB89:AC89"/>
    <mergeCell ref="AD89:AE89"/>
    <mergeCell ref="AB90:AC90"/>
    <mergeCell ref="AD90:AE90"/>
    <mergeCell ref="AB98:AC98"/>
    <mergeCell ref="AD97:AE97"/>
    <mergeCell ref="AD98:AE98"/>
    <mergeCell ref="AB92:AC92"/>
    <mergeCell ref="AD92:AE92"/>
    <mergeCell ref="A93:J93"/>
    <mergeCell ref="K93:Q93"/>
    <mergeCell ref="W98:Z98"/>
    <mergeCell ref="AB94:AC94"/>
    <mergeCell ref="AD94:AE94"/>
    <mergeCell ref="A95:J95"/>
    <mergeCell ref="K95:Q95"/>
    <mergeCell ref="R95:S95"/>
    <mergeCell ref="T95:U95"/>
    <mergeCell ref="W95:Z95"/>
    <mergeCell ref="AB95:AC95"/>
    <mergeCell ref="AD95:AE95"/>
    <mergeCell ref="AB105:AC105"/>
    <mergeCell ref="A105:R105"/>
    <mergeCell ref="A102:R102"/>
    <mergeCell ref="V102:Z102"/>
    <mergeCell ref="G124:H124"/>
    <mergeCell ref="A107:R107"/>
    <mergeCell ref="A110:R110"/>
    <mergeCell ref="A112:R112"/>
    <mergeCell ref="A114:R114"/>
    <mergeCell ref="V105:Z105"/>
    <mergeCell ref="V107:Z107"/>
    <mergeCell ref="V110:Z110"/>
    <mergeCell ref="V112:X112"/>
    <mergeCell ref="V114:X114"/>
    <mergeCell ref="Y112:Z112"/>
    <mergeCell ref="Y114:Z114"/>
    <mergeCell ref="Y119:Z119"/>
    <mergeCell ref="A118:E118"/>
    <mergeCell ref="F118:J118"/>
    <mergeCell ref="A119:E119"/>
    <mergeCell ref="F119:J119"/>
    <mergeCell ref="A104:R104"/>
    <mergeCell ref="K118:AC118"/>
  </mergeCells>
  <conditionalFormatting sqref="AD119:AE119 R119:T119">
    <cfRule type="expression" dxfId="50" priority="62">
      <formula>AND($AD$119&lt;&gt;0)</formula>
    </cfRule>
  </conditionalFormatting>
  <conditionalFormatting sqref="A68:A69 S68:Z69 L68:Q69 Y114 U114:V114">
    <cfRule type="expression" dxfId="49" priority="70">
      <formula>#REF!="ANO"</formula>
    </cfRule>
  </conditionalFormatting>
  <conditionalFormatting sqref="AA77:AA104">
    <cfRule type="expression" dxfId="48" priority="48">
      <formula>#REF!="ANO"</formula>
    </cfRule>
  </conditionalFormatting>
  <conditionalFormatting sqref="AA76">
    <cfRule type="expression" dxfId="47" priority="45">
      <formula>#REF!="ANO"</formula>
    </cfRule>
  </conditionalFormatting>
  <conditionalFormatting sqref="AB76:AC76">
    <cfRule type="expression" dxfId="46" priority="43">
      <formula>#REF!="NE"</formula>
    </cfRule>
  </conditionalFormatting>
  <conditionalFormatting sqref="A79:Q97">
    <cfRule type="expression" dxfId="45" priority="71">
      <formula>AND(#REF!=1)</formula>
    </cfRule>
  </conditionalFormatting>
  <conditionalFormatting sqref="W77:W78 A77:R78 A79:Q97">
    <cfRule type="expression" dxfId="44" priority="75">
      <formula>AND(#REF!=1)</formula>
    </cfRule>
  </conditionalFormatting>
  <conditionalFormatting sqref="W98:Z101 W103:Z103">
    <cfRule type="expression" dxfId="43" priority="78">
      <formula>AND(#REF!=1)</formula>
    </cfRule>
  </conditionalFormatting>
  <conditionalFormatting sqref="T70:AE70">
    <cfRule type="expression" dxfId="42" priority="79">
      <formula>$O$70="Energetický posudek"</formula>
    </cfRule>
  </conditionalFormatting>
  <conditionalFormatting sqref="M119:T119">
    <cfRule type="expression" dxfId="41" priority="42">
      <formula>$R$119=0</formula>
    </cfRule>
  </conditionalFormatting>
  <conditionalFormatting sqref="AB77:AC97">
    <cfRule type="expression" dxfId="40" priority="41">
      <formula>$AB$77=0</formula>
    </cfRule>
  </conditionalFormatting>
  <conditionalFormatting sqref="AF77:AI97">
    <cfRule type="expression" dxfId="39" priority="40">
      <formula>$AI$77&gt;0</formula>
    </cfRule>
  </conditionalFormatting>
  <conditionalFormatting sqref="R79">
    <cfRule type="expression" dxfId="38" priority="39">
      <formula>AND(#REF!=1)</formula>
    </cfRule>
  </conditionalFormatting>
  <conditionalFormatting sqref="R80">
    <cfRule type="expression" dxfId="37" priority="38">
      <formula>AND(#REF!=1)</formula>
    </cfRule>
  </conditionalFormatting>
  <conditionalFormatting sqref="R81">
    <cfRule type="expression" dxfId="36" priority="37">
      <formula>AND(#REF!=1)</formula>
    </cfRule>
  </conditionalFormatting>
  <conditionalFormatting sqref="R82">
    <cfRule type="expression" dxfId="35" priority="36">
      <formula>AND(#REF!=1)</formula>
    </cfRule>
  </conditionalFormatting>
  <conditionalFormatting sqref="R83">
    <cfRule type="expression" dxfId="34" priority="35">
      <formula>AND(#REF!=1)</formula>
    </cfRule>
  </conditionalFormatting>
  <conditionalFormatting sqref="R84">
    <cfRule type="expression" dxfId="33" priority="34">
      <formula>AND(#REF!=1)</formula>
    </cfRule>
  </conditionalFormatting>
  <conditionalFormatting sqref="R85">
    <cfRule type="expression" dxfId="32" priority="33">
      <formula>AND(#REF!=1)</formula>
    </cfRule>
  </conditionalFormatting>
  <conditionalFormatting sqref="R86">
    <cfRule type="expression" dxfId="31" priority="32">
      <formula>AND(#REF!=1)</formula>
    </cfRule>
  </conditionalFormatting>
  <conditionalFormatting sqref="R87">
    <cfRule type="expression" dxfId="30" priority="31">
      <formula>AND(#REF!=1)</formula>
    </cfRule>
  </conditionalFormatting>
  <conditionalFormatting sqref="R88">
    <cfRule type="expression" dxfId="29" priority="30">
      <formula>AND(#REF!=1)</formula>
    </cfRule>
  </conditionalFormatting>
  <conditionalFormatting sqref="R89">
    <cfRule type="expression" dxfId="28" priority="29">
      <formula>AND(#REF!=1)</formula>
    </cfRule>
  </conditionalFormatting>
  <conditionalFormatting sqref="R90">
    <cfRule type="expression" dxfId="27" priority="28">
      <formula>AND(#REF!=1)</formula>
    </cfRule>
  </conditionalFormatting>
  <conditionalFormatting sqref="R91">
    <cfRule type="expression" dxfId="26" priority="27">
      <formula>AND(#REF!=1)</formula>
    </cfRule>
  </conditionalFormatting>
  <conditionalFormatting sqref="R92">
    <cfRule type="expression" dxfId="25" priority="26">
      <formula>AND(#REF!=1)</formula>
    </cfRule>
  </conditionalFormatting>
  <conditionalFormatting sqref="R93">
    <cfRule type="expression" dxfId="24" priority="25">
      <formula>AND(#REF!=1)</formula>
    </cfRule>
  </conditionalFormatting>
  <conditionalFormatting sqref="R94">
    <cfRule type="expression" dxfId="23" priority="24">
      <formula>AND(#REF!=1)</formula>
    </cfRule>
  </conditionalFormatting>
  <conditionalFormatting sqref="R95">
    <cfRule type="expression" dxfId="22" priority="23">
      <formula>AND(#REF!=1)</formula>
    </cfRule>
  </conditionalFormatting>
  <conditionalFormatting sqref="R96">
    <cfRule type="expression" dxfId="21" priority="22">
      <formula>AND(#REF!=1)</formula>
    </cfRule>
  </conditionalFormatting>
  <conditionalFormatting sqref="R97">
    <cfRule type="expression" dxfId="20" priority="21">
      <formula>AND(#REF!=1)</formula>
    </cfRule>
  </conditionalFormatting>
  <conditionalFormatting sqref="W79">
    <cfRule type="expression" dxfId="19" priority="20">
      <formula>AND(#REF!=1)</formula>
    </cfRule>
  </conditionalFormatting>
  <conditionalFormatting sqref="W80">
    <cfRule type="expression" dxfId="18" priority="19">
      <formula>AND(#REF!=1)</formula>
    </cfRule>
  </conditionalFormatting>
  <conditionalFormatting sqref="W81">
    <cfRule type="expression" dxfId="17" priority="18">
      <formula>AND(#REF!=1)</formula>
    </cfRule>
  </conditionalFormatting>
  <conditionalFormatting sqref="W82">
    <cfRule type="expression" dxfId="16" priority="17">
      <formula>AND(#REF!=1)</formula>
    </cfRule>
  </conditionalFormatting>
  <conditionalFormatting sqref="W83">
    <cfRule type="expression" dxfId="15" priority="16">
      <formula>AND(#REF!=1)</formula>
    </cfRule>
  </conditionalFormatting>
  <conditionalFormatting sqref="W84">
    <cfRule type="expression" dxfId="14" priority="15">
      <formula>AND(#REF!=1)</formula>
    </cfRule>
  </conditionalFormatting>
  <conditionalFormatting sqref="W85">
    <cfRule type="expression" dxfId="13" priority="14">
      <formula>AND(#REF!=1)</formula>
    </cfRule>
  </conditionalFormatting>
  <conditionalFormatting sqref="W86">
    <cfRule type="expression" dxfId="12" priority="13">
      <formula>AND(#REF!=1)</formula>
    </cfRule>
  </conditionalFormatting>
  <conditionalFormatting sqref="W87">
    <cfRule type="expression" dxfId="11" priority="12">
      <formula>AND(#REF!=1)</formula>
    </cfRule>
  </conditionalFormatting>
  <conditionalFormatting sqref="W88">
    <cfRule type="expression" dxfId="10" priority="11">
      <formula>AND(#REF!=1)</formula>
    </cfRule>
  </conditionalFormatting>
  <conditionalFormatting sqref="W89">
    <cfRule type="expression" dxfId="9" priority="10">
      <formula>AND(#REF!=1)</formula>
    </cfRule>
  </conditionalFormatting>
  <conditionalFormatting sqref="W90">
    <cfRule type="expression" dxfId="8" priority="9">
      <formula>AND(#REF!=1)</formula>
    </cfRule>
  </conditionalFormatting>
  <conditionalFormatting sqref="W91">
    <cfRule type="expression" dxfId="7" priority="8">
      <formula>AND(#REF!=1)</formula>
    </cfRule>
  </conditionalFormatting>
  <conditionalFormatting sqref="W92">
    <cfRule type="expression" dxfId="6" priority="7">
      <formula>AND(#REF!=1)</formula>
    </cfRule>
  </conditionalFormatting>
  <conditionalFormatting sqref="W93">
    <cfRule type="expression" dxfId="5" priority="6">
      <formula>AND(#REF!=1)</formula>
    </cfRule>
  </conditionalFormatting>
  <conditionalFormatting sqref="W94">
    <cfRule type="expression" dxfId="4" priority="5">
      <formula>AND(#REF!=1)</formula>
    </cfRule>
  </conditionalFormatting>
  <conditionalFormatting sqref="W95">
    <cfRule type="expression" dxfId="3" priority="4">
      <formula>AND(#REF!=1)</formula>
    </cfRule>
  </conditionalFormatting>
  <conditionalFormatting sqref="W96">
    <cfRule type="expression" dxfId="2" priority="3">
      <formula>AND(#REF!=1)</formula>
    </cfRule>
  </conditionalFormatting>
  <conditionalFormatting sqref="W97">
    <cfRule type="expression" dxfId="1" priority="2">
      <formula>AND(#REF!=1)</formula>
    </cfRule>
  </conditionalFormatting>
  <conditionalFormatting sqref="A114:X114">
    <cfRule type="expression" dxfId="0" priority="1">
      <formula>#REF!="ANO"</formula>
    </cfRule>
  </conditionalFormatting>
  <dataValidations xWindow="232" yWindow="721" count="8">
    <dataValidation allowBlank="1" showInputMessage="1" showErrorMessage="1" prompt="uveďte stručný popis o jaký výdaj jde" sqref="B77:J83 A77:A97"/>
    <dataValidation type="list" allowBlank="1" showInputMessage="1" showErrorMessage="1" error="Zvolte z povolených možností!" prompt="Vyberte z nabídky" sqref="K98:Q100 K103:Q103">
      <formula1>kategorie</formula1>
    </dataValidation>
    <dataValidation allowBlank="1" showInputMessage="1" showErrorMessage="1" prompt="uveďte stručný popis o jaký údaj jde" sqref="B99:J100 A98:J98 A99:A101 A103:J103"/>
    <dataValidation type="list" allowBlank="1" showDropDown="1" showInputMessage="1" showErrorMessage="1" sqref="C40 C61 C59 C56 C54 C51 C48 C46 C43 C64">
      <formula1>"x"</formula1>
    </dataValidation>
    <dataValidation type="list" allowBlank="1" showInputMessage="1" showErrorMessage="1" sqref="O71">
      <formula1>energetika</formula1>
    </dataValidation>
    <dataValidation type="list" allowBlank="1" showInputMessage="1" showErrorMessage="1" error="Zvolte z povolených možností!" prompt="Vyberte z nabídky" sqref="K77:Q97">
      <formula1>kategorie2</formula1>
    </dataValidation>
    <dataValidation type="list" allowBlank="1" showInputMessage="1" showErrorMessage="1" sqref="O70:R70">
      <formula1>energetika2</formula1>
    </dataValidation>
    <dataValidation type="list" allowBlank="1" showInputMessage="1" showErrorMessage="1" sqref="V104:Z104">
      <formula1>souhlas</formula1>
    </dataValidation>
  </dataValidations>
  <pageMargins left="0.6692913385826772" right="0.55118110236220474" top="0.62992125984251968" bottom="0.6692913385826772" header="0.31496062992125984" footer="0.31496062992125984"/>
  <pageSetup paperSize="9" scale="86" orientation="landscape" r:id="rId1"/>
  <headerFooter>
    <oddFooter>&amp;L&amp;7verze šablony 2.0&amp;C&amp;P.</oddFooter>
  </headerFooter>
  <rowBreaks count="4" manualBreakCount="4">
    <brk id="23" max="34" man="1"/>
    <brk id="37" max="34" man="1"/>
    <brk id="71" max="34" man="1"/>
    <brk id="100" max="30" man="1"/>
  </rowBreaks>
  <ignoredErrors>
    <ignoredError sqref="V77:V88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>
      <selection activeCell="H2" sqref="H2:H3"/>
    </sheetView>
  </sheetViews>
  <sheetFormatPr defaultColWidth="9.140625" defaultRowHeight="15" x14ac:dyDescent="0.25"/>
  <cols>
    <col min="1" max="1" width="9.140625" style="46"/>
    <col min="2" max="2" width="29.7109375" style="46" bestFit="1" customWidth="1"/>
    <col min="3" max="3" width="25.85546875" style="46" bestFit="1" customWidth="1"/>
    <col min="4" max="4" width="48.42578125" style="46" customWidth="1"/>
    <col min="5" max="5" width="8.85546875" style="46" bestFit="1" customWidth="1"/>
    <col min="6" max="6" width="9.85546875" style="46" bestFit="1" customWidth="1"/>
    <col min="7" max="8" width="9.140625" style="46"/>
    <col min="9" max="9" width="14.140625" style="46" customWidth="1"/>
    <col min="10" max="16384" width="9.140625" style="46"/>
  </cols>
  <sheetData>
    <row r="1" spans="2:9" s="45" customFormat="1" x14ac:dyDescent="0.25">
      <c r="B1" s="45" t="s">
        <v>20</v>
      </c>
      <c r="C1" s="45" t="s">
        <v>32</v>
      </c>
      <c r="D1" s="45" t="s">
        <v>21</v>
      </c>
      <c r="E1" s="217" t="s">
        <v>47</v>
      </c>
      <c r="F1" s="217"/>
      <c r="H1" s="45" t="s">
        <v>56</v>
      </c>
      <c r="I1" s="45" t="s">
        <v>74</v>
      </c>
    </row>
    <row r="2" spans="2:9" ht="30" x14ac:dyDescent="0.25">
      <c r="B2" s="44" t="s">
        <v>59</v>
      </c>
      <c r="C2" s="73" t="s">
        <v>78</v>
      </c>
      <c r="D2" s="44" t="s">
        <v>26</v>
      </c>
      <c r="E2" s="62" t="s">
        <v>48</v>
      </c>
      <c r="F2" s="62" t="s">
        <v>49</v>
      </c>
      <c r="H2" s="46" t="s">
        <v>57</v>
      </c>
      <c r="I2" s="46" t="s">
        <v>75</v>
      </c>
    </row>
    <row r="3" spans="2:9" ht="30" x14ac:dyDescent="0.25">
      <c r="B3" s="44" t="s">
        <v>60</v>
      </c>
      <c r="C3" s="73" t="s">
        <v>79</v>
      </c>
      <c r="D3" s="44" t="s">
        <v>27</v>
      </c>
      <c r="E3" s="63">
        <v>500000</v>
      </c>
      <c r="F3" s="63">
        <v>60000000</v>
      </c>
      <c r="H3" s="46" t="s">
        <v>58</v>
      </c>
      <c r="I3" s="46" t="s">
        <v>76</v>
      </c>
    </row>
    <row r="4" spans="2:9" x14ac:dyDescent="0.25">
      <c r="B4" s="44" t="s">
        <v>13</v>
      </c>
      <c r="C4" s="73" t="s">
        <v>13</v>
      </c>
      <c r="D4" s="61" t="s">
        <v>50</v>
      </c>
      <c r="E4" s="64">
        <f>E3/1000000</f>
        <v>0.5</v>
      </c>
      <c r="F4" s="64">
        <f>F3/1000000</f>
        <v>60</v>
      </c>
      <c r="I4" s="46" t="s">
        <v>104</v>
      </c>
    </row>
    <row r="5" spans="2:9" x14ac:dyDescent="0.25">
      <c r="B5" s="44" t="s">
        <v>22</v>
      </c>
      <c r="C5" s="73" t="s">
        <v>82</v>
      </c>
      <c r="D5" s="29" t="s">
        <v>31</v>
      </c>
    </row>
    <row r="6" spans="2:9" ht="24" x14ac:dyDescent="0.25">
      <c r="B6" s="44" t="s">
        <v>61</v>
      </c>
      <c r="C6" s="79" t="s">
        <v>108</v>
      </c>
      <c r="D6" s="29" t="s">
        <v>34</v>
      </c>
    </row>
    <row r="7" spans="2:9" ht="24" x14ac:dyDescent="0.25">
      <c r="B7" s="44" t="s">
        <v>2</v>
      </c>
      <c r="C7" s="44" t="s">
        <v>90</v>
      </c>
      <c r="D7" s="29" t="s">
        <v>28</v>
      </c>
    </row>
    <row r="8" spans="2:9" ht="24" x14ac:dyDescent="0.25">
      <c r="B8" s="44" t="s">
        <v>23</v>
      </c>
      <c r="C8" s="44"/>
      <c r="D8" s="44" t="s">
        <v>29</v>
      </c>
    </row>
    <row r="9" spans="2:9" x14ac:dyDescent="0.25">
      <c r="B9" s="44" t="s">
        <v>24</v>
      </c>
      <c r="C9" s="44"/>
      <c r="D9" s="44" t="s">
        <v>30</v>
      </c>
    </row>
    <row r="10" spans="2:9" x14ac:dyDescent="0.25">
      <c r="B10" s="44" t="s">
        <v>25</v>
      </c>
      <c r="C10" s="44"/>
      <c r="D10" s="29" t="s">
        <v>33</v>
      </c>
    </row>
    <row r="11" spans="2:9" ht="24" x14ac:dyDescent="0.25">
      <c r="B11" s="44" t="s">
        <v>62</v>
      </c>
      <c r="C11" s="44"/>
      <c r="D11" s="29" t="s">
        <v>51</v>
      </c>
    </row>
    <row r="12" spans="2:9" x14ac:dyDescent="0.25">
      <c r="D12" s="29" t="s">
        <v>55</v>
      </c>
    </row>
    <row r="13" spans="2:9" ht="24" x14ac:dyDescent="0.25">
      <c r="D13" s="29" t="str">
        <f>CONCATENATE("Výše zvýhodněného úvěru musí být v rozmezí ",E4," - ",F4," mil. Kč.")</f>
        <v>Výše zvýhodněného úvěru musí být v rozmezí 0,5 - 60 mil. Kč.</v>
      </c>
    </row>
    <row r="14" spans="2:9" x14ac:dyDescent="0.25">
      <c r="D14" s="29"/>
    </row>
    <row r="20" spans="2:3" x14ac:dyDescent="0.25">
      <c r="B20" s="44"/>
      <c r="C20" s="44"/>
    </row>
    <row r="21" spans="2:3" x14ac:dyDescent="0.25">
      <c r="B21" s="44"/>
      <c r="C21" s="44"/>
    </row>
    <row r="22" spans="2:3" x14ac:dyDescent="0.25">
      <c r="B22" s="44"/>
      <c r="C22" s="44"/>
    </row>
    <row r="23" spans="2:3" x14ac:dyDescent="0.25">
      <c r="B23" s="44"/>
      <c r="C23" s="44"/>
    </row>
    <row r="24" spans="2:3" x14ac:dyDescent="0.25">
      <c r="B24" s="44"/>
      <c r="C24" s="44"/>
    </row>
    <row r="25" spans="2:3" x14ac:dyDescent="0.25">
      <c r="B25" s="44"/>
      <c r="C25" s="44"/>
    </row>
    <row r="26" spans="2:3" x14ac:dyDescent="0.25">
      <c r="B26" s="44"/>
      <c r="C26" s="44"/>
    </row>
    <row r="27" spans="2:3" x14ac:dyDescent="0.25">
      <c r="B27" s="44"/>
      <c r="C27" s="44"/>
    </row>
    <row r="28" spans="2:3" x14ac:dyDescent="0.25">
      <c r="B28" s="44"/>
      <c r="C28" s="44"/>
    </row>
    <row r="29" spans="2:3" x14ac:dyDescent="0.25">
      <c r="B29" s="44"/>
      <c r="C29" s="44"/>
    </row>
  </sheetData>
  <sheetProtection selectLockedCells="1" selectUnlockedCells="1"/>
  <mergeCells count="1">
    <mergeCell ref="E1:F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10</vt:i4>
      </vt:variant>
    </vt:vector>
  </HeadingPairs>
  <TitlesOfParts>
    <vt:vector size="12" baseType="lpstr">
      <vt:lpstr>příloha PU</vt:lpstr>
      <vt:lpstr>_vst</vt:lpstr>
      <vt:lpstr>energetika</vt:lpstr>
      <vt:lpstr>energetika2</vt:lpstr>
      <vt:lpstr>kategorie</vt:lpstr>
      <vt:lpstr>kategorie2</vt:lpstr>
      <vt:lpstr>kategorienz3</vt:lpstr>
      <vt:lpstr>kategorienz4</vt:lpstr>
      <vt:lpstr>kategoriezp</vt:lpstr>
      <vt:lpstr>kategoriezp2</vt:lpstr>
      <vt:lpstr>'příloha PU'!Oblast_tisku</vt:lpstr>
      <vt:lpstr>souhlas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sefcik</dc:creator>
  <cp:lastModifiedBy>gross</cp:lastModifiedBy>
  <cp:lastPrinted>2021-05-31T08:34:51Z</cp:lastPrinted>
  <dcterms:created xsi:type="dcterms:W3CDTF">2014-10-10T08:25:14Z</dcterms:created>
  <dcterms:modified xsi:type="dcterms:W3CDTF">2021-07-21T07:37:45Z</dcterms:modified>
</cp:coreProperties>
</file>