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URO\OVM\_1_Nové produkty_2022_2024\_1.Petr_V\OP_TAK_2023_2024_Úspory energie\NOVÁ MODELACE_2024_PG\"/>
    </mc:Choice>
  </mc:AlternateContent>
  <xr:revisionPtr revIDLastSave="0" documentId="13_ncr:1_{251B0F4F-E8C0-493A-ABFD-B1614B511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Projekt" sheetId="1" r:id="rId1"/>
    <sheet name="Vyběr opatření" sheetId="7" r:id="rId2"/>
    <sheet name="List3" sheetId="5" state="hidden" r:id="rId3"/>
    <sheet name="_vst" sheetId="2" state="hidden" r:id="rId4"/>
  </sheets>
  <definedNames>
    <definedName name="cena">'Příloha Projekt'!$R$62:$U$82,'Příloha Projekt'!#REF!</definedName>
    <definedName name="DNSH">List3!$A$1:$A$3</definedName>
    <definedName name="DOPAD">List3!$E$1:$E$4</definedName>
    <definedName name="energetika">_vst!$H$2:$H$3</definedName>
    <definedName name="kategorie">_vst!$B$2:$B$14</definedName>
    <definedName name="kategorie2">_vst!#REF!</definedName>
    <definedName name="kategorienz3">_vst!#REF!</definedName>
    <definedName name="kategorienz4">_vst!$B$2:$B$11</definedName>
    <definedName name="kategoriezp">_vst!#REF!</definedName>
    <definedName name="kategoriezp2">_vst!#REF!</definedName>
    <definedName name="klimat">List3!$C$1:$C$2</definedName>
    <definedName name="_xlnm.Print_Area" localSheetId="0">'Příloha Projekt'!$A$1:$AE$124</definedName>
    <definedName name="podpora">_vst!$F$4:$F$5</definedName>
    <definedName name="PR">List3!$D$1:$D$3</definedName>
    <definedName name="PRA">List3!$D$1:$D$3</definedName>
    <definedName name="souhlas">_vst!$G$2:$G$3</definedName>
    <definedName name="zarazeni">'Příloha Projekt'!$K$62:$Q$82,'Příloha Projekt'!#REF!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4" i="1" l="1"/>
  <c r="V62" i="1"/>
  <c r="AA62" i="1" s="1"/>
  <c r="V63" i="1"/>
  <c r="AA63" i="1" s="1"/>
  <c r="AC63" i="1" s="1"/>
  <c r="V64" i="1"/>
  <c r="D27" i="7"/>
  <c r="I20" i="7"/>
  <c r="D20" i="7" s="1"/>
  <c r="D10" i="7"/>
  <c r="D4" i="7"/>
  <c r="AC62" i="1" l="1"/>
  <c r="AA64" i="1"/>
  <c r="AC64" i="1" s="1"/>
  <c r="R84" i="1"/>
  <c r="V79" i="1"/>
  <c r="V80" i="1"/>
  <c r="V81" i="1"/>
  <c r="V82" i="1"/>
  <c r="AA82" i="1" s="1"/>
  <c r="AC82" i="1" s="1"/>
  <c r="AA81" i="1" l="1"/>
  <c r="AC81" i="1"/>
  <c r="AA80" i="1"/>
  <c r="AC80" i="1" s="1"/>
  <c r="AA79" i="1"/>
  <c r="AC79" i="1" s="1"/>
  <c r="R83" i="1"/>
  <c r="V86" i="1" s="1"/>
  <c r="V88" i="1" l="1"/>
  <c r="V92" i="1"/>
  <c r="V74" i="1"/>
  <c r="V75" i="1"/>
  <c r="V76" i="1"/>
  <c r="V77" i="1"/>
  <c r="V78" i="1"/>
  <c r="T55" i="1" l="1"/>
  <c r="AA78" i="1"/>
  <c r="AC78" i="1" s="1"/>
  <c r="AA77" i="1"/>
  <c r="AC77" i="1" s="1"/>
  <c r="AA76" i="1"/>
  <c r="AC76" i="1" s="1"/>
  <c r="AA75" i="1"/>
  <c r="AC75" i="1" s="1"/>
  <c r="AA74" i="1"/>
  <c r="AC74" i="1" s="1"/>
  <c r="V65" i="1"/>
  <c r="V66" i="1"/>
  <c r="V67" i="1"/>
  <c r="V68" i="1"/>
  <c r="V69" i="1"/>
  <c r="V70" i="1"/>
  <c r="V71" i="1"/>
  <c r="V72" i="1"/>
  <c r="V73" i="1"/>
  <c r="AA69" i="1" l="1"/>
  <c r="AC69" i="1" s="1"/>
  <c r="AA67" i="1"/>
  <c r="AC67" i="1" s="1"/>
  <c r="AA66" i="1"/>
  <c r="AC66" i="1" s="1"/>
  <c r="AA73" i="1"/>
  <c r="AC73" i="1" s="1"/>
  <c r="AA72" i="1"/>
  <c r="AC72" i="1" s="1"/>
  <c r="AA70" i="1"/>
  <c r="AC70" i="1" s="1"/>
  <c r="AA68" i="1"/>
  <c r="AC68" i="1" s="1"/>
  <c r="AA71" i="1"/>
  <c r="AC71" i="1" s="1"/>
  <c r="AA65" i="1"/>
  <c r="AC65" i="1" s="1"/>
  <c r="AA83" i="1" l="1"/>
  <c r="AC83" i="1"/>
  <c r="V96" i="1" s="1"/>
  <c r="E4" i="2"/>
  <c r="D4" i="2"/>
  <c r="C13" i="2" l="1"/>
  <c r="W83" i="1" l="1"/>
  <c r="R106" i="1" s="1"/>
  <c r="V100" i="1" l="1"/>
  <c r="AA100" i="1" s="1"/>
  <c r="V98" i="1"/>
  <c r="AA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VANAK</author>
    <author>gross</author>
    <author>Šefčík</author>
  </authors>
  <commentList>
    <comment ref="D40" authorId="0" shapeId="0" xr:uid="{725A95B9-362B-4A3D-B2E7-4856327EFBF3}">
      <text>
        <r>
          <rPr>
            <b/>
            <sz val="9"/>
            <color indexed="81"/>
            <rFont val="Tahoma"/>
            <family val="2"/>
            <charset val="238"/>
          </rPr>
          <t>VANAK:</t>
        </r>
        <r>
          <rPr>
            <sz val="9"/>
            <color indexed="81"/>
            <rFont val="Tahoma"/>
            <family val="2"/>
            <charset val="238"/>
          </rPr>
          <t xml:space="preserve">
TYP OPATŘENÍ vybrat ještě na druhé záložce tohoto souboru</t>
        </r>
      </text>
    </comment>
    <comment ref="A55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Žadatel </t>
        </r>
        <r>
          <rPr>
            <sz val="9"/>
            <color indexed="81"/>
            <rFont val="Tahoma"/>
            <family val="2"/>
            <charset val="238"/>
          </rPr>
          <t>u zvýhodněný úvěr</t>
        </r>
        <r>
          <rPr>
            <b/>
            <sz val="9"/>
            <color indexed="81"/>
            <rFont val="Tahoma"/>
            <family val="2"/>
            <charset val="238"/>
          </rPr>
          <t xml:space="preserve"> předkládá buď Energetický posudek, </t>
        </r>
        <r>
          <rPr>
            <sz val="9"/>
            <color indexed="81"/>
            <rFont val="Tahoma"/>
            <family val="2"/>
            <charset val="238"/>
          </rPr>
          <t>který vypracuje</t>
        </r>
        <r>
          <rPr>
            <b/>
            <sz val="9"/>
            <color indexed="81"/>
            <rFont val="Tahoma"/>
            <family val="2"/>
            <charset val="238"/>
          </rPr>
          <t xml:space="preserve"> Energetický specialista </t>
        </r>
        <r>
          <rPr>
            <sz val="9"/>
            <color indexed="81"/>
            <rFont val="Tahoma"/>
            <family val="2"/>
            <charset val="238"/>
          </rPr>
          <t>a nebo</t>
        </r>
        <r>
          <rPr>
            <b/>
            <sz val="9"/>
            <color indexed="81"/>
            <rFont val="Tahoma"/>
            <family val="2"/>
            <charset val="238"/>
          </rPr>
          <t xml:space="preserve"> excelovský kalkulátor,</t>
        </r>
        <r>
          <rPr>
            <sz val="9"/>
            <color indexed="81"/>
            <rFont val="Tahoma"/>
            <family val="2"/>
            <charset val="238"/>
          </rPr>
          <t xml:space="preserve"> který je ke stažení na webu </t>
        </r>
        <r>
          <rPr>
            <b/>
            <sz val="9"/>
            <color indexed="81"/>
            <rFont val="Tahoma"/>
            <family val="2"/>
            <charset val="238"/>
          </rPr>
          <t xml:space="preserve">www.nrb.cz a je možné jej využít na projekty do 5 mil. Kč </t>
        </r>
        <r>
          <rPr>
            <sz val="9"/>
            <color indexed="81"/>
            <rFont val="Tahoma"/>
            <family val="2"/>
            <charset val="238"/>
          </rPr>
          <t xml:space="preserve">způsobilých výdajů a na </t>
        </r>
        <r>
          <rPr>
            <b/>
            <sz val="9"/>
            <color indexed="81"/>
            <rFont val="Tahoma"/>
            <family val="2"/>
            <charset val="238"/>
          </rPr>
          <t>vybrané typy projektů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O55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Vyber dle předkládané přílohy k žádosti.</t>
        </r>
      </text>
    </comment>
    <comment ref="A5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Typ podpory není závazný při podání žádosti a může být měněn během hodnocení žádosti. Pokud je vybrána podpora podle Blokové výjimky, je nutné snížit způsobilé výdaje o tzv. alternativní investici. Toto je vypočteno kalkulátorem či energetickým specialistou. </t>
        </r>
      </text>
    </comment>
    <comment ref="A60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Stručný popis, o jaký výdaj jde (např. CNC obráběcí stroj), stavební materiál apod.
Tabulka musí obsahovat všechny způsobilé výdaje vztahující se k projektu. Zároveň je nutné vložit i nezpůsobilé výdaje, tj. nejsou hrazeny ze zvýhodněného úvěru, ale je nutné je realizovat společně s projektem. Žadatel je hradí z vlastních zdrojů.</t>
        </r>
      </text>
    </comment>
    <comment ref="K60" authorId="2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Vyberte možnost z nabídky</t>
        </r>
      </text>
    </comment>
    <comment ref="T60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DPH je nezpůsobilým výdajem.</t>
        </r>
      </text>
    </comment>
    <comment ref="AA61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Sloupec je automaticky vyplňován.
DPH je automaticky nezpůsobilá  musí být hrazena vlastními zdroji (vlastní zdroje mohou tvořit i jiné bankovní úvěry) pokud je odsouhlaseno ze strany NRB.
</t>
        </r>
      </text>
    </comment>
    <comment ref="AC61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Další vlastní zdroje nad rámec DPH pro splnění podmínky maximálního financování 90% ze způsobilých výdajů.</t>
        </r>
      </text>
    </comment>
    <comment ref="V90" authorId="0" shapeId="0" xr:uid="{139AB273-675A-4EBE-979F-DF617EBCF13D}">
      <text>
        <r>
          <rPr>
            <b/>
            <sz val="9"/>
            <color indexed="81"/>
            <rFont val="Tahoma"/>
            <family val="2"/>
            <charset val="238"/>
          </rPr>
          <t>VANAK:</t>
        </r>
        <r>
          <rPr>
            <sz val="9"/>
            <color indexed="81"/>
            <rFont val="Tahoma"/>
            <family val="2"/>
            <charset val="238"/>
          </rPr>
          <t xml:space="preserve">
Zde se v případě výběru podpory podle Blokové výjimky doplní výše Alternativní investice</t>
        </r>
      </text>
    </comment>
    <comment ref="A110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počet měsíců od uzavření úvěrové smlouvy - max. 24 měsíců od podpisu smlouvy</t>
        </r>
      </text>
    </comment>
    <comment ref="A112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počet měsíců kdy je splácen pouze úrok z vyčerpané částky - max. 24 měsíců od podpisu smlouvy</t>
        </r>
      </text>
    </comment>
    <comment ref="A114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počet měsíců od uzavření úvěrové smlouvy - max. 120 měsíců</t>
        </r>
      </text>
    </comment>
    <comment ref="A116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Předpoklad, kdy dojde k zahájení prací (stavební, nákup technologie, apod. k tomuto datu se váže povinnost publicity</t>
        </r>
      </text>
    </comment>
  </commentList>
</comments>
</file>

<file path=xl/sharedStrings.xml><?xml version="1.0" encoding="utf-8"?>
<sst xmlns="http://schemas.openxmlformats.org/spreadsheetml/2006/main" count="155" uniqueCount="144">
  <si>
    <t>Obchodní firma/ název/ jméno žadatele</t>
  </si>
  <si>
    <t>Projekt</t>
  </si>
  <si>
    <t>1. rok</t>
  </si>
  <si>
    <t>2. rok</t>
  </si>
  <si>
    <t>b)</t>
  </si>
  <si>
    <t>c)</t>
  </si>
  <si>
    <t>d)</t>
  </si>
  <si>
    <t>e)</t>
  </si>
  <si>
    <t>f)</t>
  </si>
  <si>
    <t>g)</t>
  </si>
  <si>
    <t>a)</t>
  </si>
  <si>
    <t>IČO</t>
  </si>
  <si>
    <t>- vedení společnosti, její stabilita a zkušenosti</t>
  </si>
  <si>
    <t>1. Popis projektu</t>
  </si>
  <si>
    <t>Historie a současnost společnosti, její aktivity</t>
  </si>
  <si>
    <t>V</t>
  </si>
  <si>
    <t>dne</t>
  </si>
  <si>
    <t>kategorie</t>
  </si>
  <si>
    <t>hlášky</t>
  </si>
  <si>
    <t>Nejsou vyplněny potřebné údaje.</t>
  </si>
  <si>
    <t>Výdaj nemůže být způsobilým výdajem projektu.</t>
  </si>
  <si>
    <t>Součet výdajů za jednotlivé zdroje přesahuje celkovou výši výdajů projektu.</t>
  </si>
  <si>
    <t>Součet přesahuje výši výdajů financovaných zvýhodněným úvěrem.</t>
  </si>
  <si>
    <t>Zdroje financování jsou nižší než celkové výdaje projektu.</t>
  </si>
  <si>
    <t>Částka hrazená úvěrem přesahuje pořizovací cenu.</t>
  </si>
  <si>
    <t>Je třeba upravit zdroje financování v bodech 2a/2b.</t>
  </si>
  <si>
    <t>Výdaje projektu v bodech 2a/2b nejsou správně nebo úplně vyplněny.</t>
  </si>
  <si>
    <t>Majetkoprávní vztahy související s projektem (vlastnictví či pronájem pozemků, budov, strojů a jiného vybavení)</t>
  </si>
  <si>
    <t>Dodavatelské zajištění realizace projektu (dodavatelé, předmět dodávky, termíny dodávek, smluvní zajištění)</t>
  </si>
  <si>
    <r>
      <t xml:space="preserve">Vstupy projektu (zajištěnost energie, paliva, tepla </t>
    </r>
    <r>
      <rPr>
        <i/>
        <sz val="9"/>
        <rFont val="Arial"/>
        <family val="2"/>
        <charset val="238"/>
      </rPr>
      <t xml:space="preserve">- způsob zajištění) </t>
    </r>
  </si>
  <si>
    <t>Komentář ke všem zdrojům financování projektu (co tvoří vlastní zdroje, co tvoří cizí zdroje a jejich splatnost, existence podřízených závazků)</t>
  </si>
  <si>
    <t>Pokud některý z bodů a - g není charakterizován, uveďte v příslušném poli text „neuvádí se“. V případě potřeby lze popis projektu zpracovat jako samostatnou přílohu a tyto body použít jako osnovu.</t>
  </si>
  <si>
    <t xml:space="preserve">Profesní a osobní údaje o vlastnících / vedoucích pracovnících
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</si>
  <si>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</si>
  <si>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 nebo vedoucích pracovníků, vztah mezi vlastníky a vedením,</t>
    </r>
  </si>
  <si>
    <t>Délka období čerpání</t>
  </si>
  <si>
    <t>min</t>
  </si>
  <si>
    <t>max</t>
  </si>
  <si>
    <t>Výše financování přesahuje pořizovací cenu výdaje.</t>
  </si>
  <si>
    <t>Společně s opatřeními na akumulaci elektrické energie musí být realizováno i některé další opatření.</t>
  </si>
  <si>
    <t>Jméno a příjmení osoby oprávněné zastupovat žadatele</t>
  </si>
  <si>
    <t>Podpis osoby oprávněné zastupovat žadatele</t>
  </si>
  <si>
    <t>Razítko, pokud je součástí podpisu žadatele</t>
  </si>
  <si>
    <t xml:space="preserve"> (opatření realizovaná projektem označte "x")</t>
  </si>
  <si>
    <t>Souhlas</t>
  </si>
  <si>
    <t>ANO</t>
  </si>
  <si>
    <t>NE</t>
  </si>
  <si>
    <t>2.</t>
  </si>
  <si>
    <t>energetika</t>
  </si>
  <si>
    <t>Energetický posudek</t>
  </si>
  <si>
    <t>Kalkulátor úspory</t>
  </si>
  <si>
    <t>5. Předpoklad čerpání zvýhodněného úvěru v následujících 2 letech po podpisu úvěrové smlouvy</t>
  </si>
  <si>
    <t>6) Požadované parametry Zvýhodněného úvěru</t>
  </si>
  <si>
    <t>Zdroje financování</t>
  </si>
  <si>
    <t>Celkem hrazeno ze zvýhodněného úvěru (Kč)</t>
  </si>
  <si>
    <t>Výše vlastních zdrojů (Kč)</t>
  </si>
  <si>
    <t>Výše předpokládaných způsobilých výdajů (Kč)</t>
  </si>
  <si>
    <t>Uveďte výši zvýhodněného úvěru, kterou předpokládáte, že vyčerpáte v prvním a druhém roku od podpisu úvěrové smlouvy.</t>
  </si>
  <si>
    <t>Zbývá zařadit:</t>
  </si>
  <si>
    <t>Způsob prokázání energetické úspory</t>
  </si>
  <si>
    <t>Cena energetického posudku (pokud je předkládán) (Kč)</t>
  </si>
  <si>
    <t>Zvýhodněným úvěrem NRB</t>
  </si>
  <si>
    <t>Stavební úpravy související s úsporou energie</t>
  </si>
  <si>
    <t>Stavební úpravy nesouvisející s úsporou energie (max. 30% způsobilých výdajů)</t>
  </si>
  <si>
    <t>Nový výrobní technologie (výrobní stroj, apod.)</t>
  </si>
  <si>
    <t>Technologie slooužící provozu stavby (kotel, měření a regulace, tepelné čerpadlo, apod.)</t>
  </si>
  <si>
    <t>Bezemisní mobilní technologie</t>
  </si>
  <si>
    <t>Limit úvěru NRB</t>
  </si>
  <si>
    <t>DPH - vlastní zdroje</t>
  </si>
  <si>
    <t>Ostatní nezpůsobilé výdaje</t>
  </si>
  <si>
    <t>Celkové výdaje projektu (Kč)</t>
  </si>
  <si>
    <t>Typ podpory</t>
  </si>
  <si>
    <t>DE MINIMIS</t>
  </si>
  <si>
    <t>BLOKOVÁ VÝJIMKA</t>
  </si>
  <si>
    <t>Příloha PROJEKT k Žádosti o zvýhodněný úvěr v programu Nové úspory energie (OPTAK)</t>
  </si>
  <si>
    <t>Skutečné maximální ZV v případě ponížení u blokové výjimky.</t>
  </si>
  <si>
    <t>Délka odkladu splátky jistiny</t>
  </si>
  <si>
    <t>Délka splácení úvěru</t>
  </si>
  <si>
    <t>Předpokládané datum zahájení prací</t>
  </si>
  <si>
    <t>3. Způsob financování projektu</t>
  </si>
  <si>
    <t>4. Souhrnné informace za projekt</t>
  </si>
  <si>
    <t>NERELEVANTNÍ</t>
  </si>
  <si>
    <t>AN</t>
  </si>
  <si>
    <t>VYSOKÁ</t>
  </si>
  <si>
    <t>NÍZKÁ</t>
  </si>
  <si>
    <t>ŽÁDNÁ</t>
  </si>
  <si>
    <t>STŘEDNÍ</t>
  </si>
  <si>
    <t>Technicko charakteristika projektu (zdůvodnění DNSH včetně případných adaptačních opatření)</t>
  </si>
  <si>
    <t xml:space="preserve">   Pravidla:    1) Opatření typu A. nebo typu B. lze využít samostatně, nebo kombinovat s A, B, C.
                        2) Kombinace opatření podle bodu A. a B. se považuje za komplexní opatření.
                          3) Opatření podle bodu C. nelze využít samostatně, pouze v kombinaci s opatřením podle bodu A. nebo podle bodu B.
                            4) Opatření podle bodu D. nelze v rámci jednoho projektu kombinovat s jiným opatřením typu A, B, C.</t>
  </si>
  <si>
    <t>Výdaje projektu (TYP A)</t>
  </si>
  <si>
    <t>Kdekoliv je vzorec, tam je žlutá barva</t>
  </si>
  <si>
    <t>Zateplení obvodového pláště.</t>
  </si>
  <si>
    <t xml:space="preserve">Más to propojené pouze s ANO, ale někteří uživatele nebudou vědět co s tím (když to budou chtít předělat). Doporučuju rozšířit seznam na ANO, NE, a prázdné pole. </t>
  </si>
  <si>
    <t>Výměna a renovace otvorových výplní.</t>
  </si>
  <si>
    <t>Vi ukázka</t>
  </si>
  <si>
    <t>Další stavební opatření mající prokazatelně vliv na energetickou náročnost budovy.</t>
  </si>
  <si>
    <t xml:space="preserve">A celé bych to dal pak na jiný list a list bych zamknul a schoval. </t>
  </si>
  <si>
    <t>Další stavební opatření, které nemají vliv na energetickou náročnost budovy (např. změna vnitřních dispozic); je možné uplatnit pouze v režimu de minimis, musí být v kombinaci s dalším opatřením ze skupiny opatření A., nemá vliv na úsporu energie.</t>
  </si>
  <si>
    <t>Osazení vnějších stínících prvků.</t>
  </si>
  <si>
    <t>Výdaje projektu (TYP B)</t>
  </si>
  <si>
    <t>Chlazení.</t>
  </si>
  <si>
    <t>Nucené větrání včetně rekuperace.</t>
  </si>
  <si>
    <t>Úprava vlhkosti vzduchu.</t>
  </si>
  <si>
    <t>Příprava teplé vody.</t>
  </si>
  <si>
    <t>Osvětlení vnitřních prostor budovy.</t>
  </si>
  <si>
    <t>Vytápění.</t>
  </si>
  <si>
    <t>Modernizace rozvodů elektřiny, tepla a chladu.</t>
  </si>
  <si>
    <t>Využití odpadní energie z technických systémů budov.</t>
  </si>
  <si>
    <t>Zavádění efektivního nakládání s energií a optimalizaci provozu k regulaci její spotřeby včetně podpory implementace nástrojů energetického managementu.</t>
  </si>
  <si>
    <t>Výdaje projektu (TYP C)</t>
  </si>
  <si>
    <t>Toto je pomocná buňka, měla by být na jiném listě</t>
  </si>
  <si>
    <t>Instalace integrovaného zařízení na místě, které vyrábí elektřinu, vytápění nebo chlazení z obnovitelných zdrojů energie, mimo jiné včetně FVE a tepelných čerpadel.</t>
  </si>
  <si>
    <t xml:space="preserve">schovaná a list uzamčen. </t>
  </si>
  <si>
    <t>Instalace zařízení pro ukládání energie vyrobené z obnovitelných zdrojů na místě. Zařízení pro ukládání musí ročně přijmout alespoň 75 % své energie z přímo připojeného zařízení na výrobu elektrické energie z obnovitelných zdrojů.</t>
  </si>
  <si>
    <t>Připojení k soustavě energeticky účinného vytápění a/nebo chlazení a souvisejících vybavení.  Je možné pouze v případě, že maximální délka rozvodu k rozvodnému tepelnému zařízení je 500 metrů.</t>
  </si>
  <si>
    <t>Výstavba a instalace infrastruktury dobíjecích stanic pro uživatele budovy a související infrastruktury, jako je například potrubí, pokud je parkoviště umístěno buď uvnitř budovy, nebo s budovou fyzicky sousedí.</t>
  </si>
  <si>
    <t>Instalace zařízení pro digitalizaci budovy, s cílem zvýšit její připravenost pro chytrá řešení; to zahrnuje pasivní instalace domovních rozvodů nebo strukturovanou kabeláž pro datové sítě a doplňkovou část širokopásmové infrastruktury na pozemku, na němž se budova nachází, nikoli však rozvody nebo kabeláž pro datové sítě mimo pozemek.</t>
  </si>
  <si>
    <t>Prvky adaptace budov na změny klimatu respektující kvalitu vnitřního prostředí (např. vegetační střechy a fasády, zařízení pro zadržování a využívání dešťové vody).</t>
  </si>
  <si>
    <t>Výdaje projektu (TYP D)</t>
  </si>
  <si>
    <t>Pouze pro nové zařízení, které musí mít nulové přímé (výfukové) emise CO2.</t>
  </si>
  <si>
    <t>Včetně související modernizace rozvodů elektřiny, tepla, chladu a stlačeného vzduchu v energetických hospodářstvích podniků, včetně zavádění prvků efektivního nakládání s energií a optimalizaci provozu k regulaci její spotřeby, včetně implementace nástrojů energetického managementu (pouze v kombinaci se zařízením).</t>
  </si>
  <si>
    <r>
      <rPr>
        <b/>
        <i/>
        <u/>
        <sz val="11"/>
        <color rgb="FFFF0000"/>
        <rFont val="Calibri"/>
        <family val="2"/>
        <charset val="238"/>
      </rPr>
      <t>Návod pro vyplnění</t>
    </r>
    <r>
      <rPr>
        <i/>
        <sz val="10"/>
        <color rgb="FFFF0000"/>
        <rFont val="Calibri"/>
        <family val="2"/>
        <charset val="238"/>
      </rPr>
      <t xml:space="preserve">
Pokud je vybráno opatření špatně, je nutné vybrané pole ANO smazat.</t>
    </r>
  </si>
  <si>
    <t xml:space="preserve">1. TYP OPATŘENÍ:  A. Zateplení ochlazované obálky budovy </t>
  </si>
  <si>
    <t xml:space="preserve">2. TYP OPATŘENÍ:  B. Zvýšení energetické účinnosti technických systémů budov </t>
  </si>
  <si>
    <t xml:space="preserve">3. TYP OPATŘENÍ:  C. Ostatní opatření (pouze v kombinaci s A. nebo B.) </t>
  </si>
  <si>
    <t xml:space="preserve">4. TYP OPATŘENÍ:  D. Snižování energetické náročnosti/zvyšování energetické účinnosti výrobních a technologických procesů </t>
  </si>
  <si>
    <r>
      <t xml:space="preserve">TYP OPATŘENÍ:    D.   Snižování energetické náročnosti/zvyšování energetické účinnosti výrobních a technologických procesů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min. 10 % roční úspora primární energie, nelze kombinovat s A. nebo B.)</t>
    </r>
  </si>
  <si>
    <r>
      <t xml:space="preserve">TYP OPATŘENÍ:    C.   Ostatní opatření (pouze v kombinaci s A. nebo B.)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nelze započítat do % úspory primární energie, mimo případy uvedené ve Výzvě)</t>
    </r>
  </si>
  <si>
    <r>
      <t xml:space="preserve">TYP OPATŘENÍ:    A.   Zateplení ochlazované obálky budovy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pokud samostatné opatření, pak vždy min. 10 </t>
    </r>
    <r>
      <rPr>
        <sz val="10"/>
        <color theme="1"/>
        <rFont val="Calibri"/>
        <family val="2"/>
        <charset val="238"/>
        <scheme val="minor"/>
      </rPr>
      <t xml:space="preserve">% roční úspory primární energie) </t>
    </r>
  </si>
  <si>
    <t>Navrhovaná opatření (kontrolní list) - příloha listu Projekt
(vyberte plánované účelně vynaložené výdaje projektu - v příslušném řádku vyberte ANO)</t>
  </si>
  <si>
    <r>
      <t xml:space="preserve">TYP OPATŘENÍ:    B.   Zvýšení energetické účinnosti technických systémů budov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pokud samostatné opatření, pak vždy min. </t>
    </r>
    <r>
      <rPr>
        <sz val="10"/>
        <color theme="1"/>
        <rFont val="Calibri"/>
        <family val="2"/>
        <charset val="238"/>
        <scheme val="minor"/>
      </rPr>
      <t>10 % roční úspora primární energie) 
(</t>
    </r>
    <r>
      <rPr>
        <sz val="10"/>
        <color rgb="FF00B050"/>
        <rFont val="Calibri"/>
        <family val="2"/>
        <charset val="238"/>
      </rPr>
      <t xml:space="preserve">GBER: </t>
    </r>
    <r>
      <rPr>
        <sz val="10"/>
        <rFont val="Calibri"/>
        <family val="2"/>
        <charset val="238"/>
      </rPr>
      <t>pouze jako komplexní opatření, vždy pouze jako kombinace A. + B.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min. 20 % roční úspora primární energie)</t>
    </r>
  </si>
  <si>
    <r>
      <t>Opatření k úspoře energie, která mají být projektem realizována (</t>
    </r>
    <r>
      <rPr>
        <b/>
        <i/>
        <sz val="9"/>
        <rFont val="Arial"/>
        <family val="2"/>
        <charset val="238"/>
      </rPr>
      <t>zaškrtněte jednu nebo více variant, konkrétní opatření je nutné vybrat na druhém listu</t>
    </r>
    <r>
      <rPr>
        <b/>
        <sz val="9"/>
        <rFont val="Arial"/>
        <family val="2"/>
        <charset val="238"/>
      </rPr>
      <t>)</t>
    </r>
  </si>
  <si>
    <r>
      <rPr>
        <b/>
        <i/>
        <sz val="9"/>
        <color theme="1"/>
        <rFont val="Arial"/>
        <family val="2"/>
        <charset val="238"/>
      </rPr>
      <t>POZOR:</t>
    </r>
    <r>
      <rPr>
        <i/>
        <sz val="9"/>
        <color theme="1"/>
        <rFont val="Arial"/>
        <family val="2"/>
        <charset val="238"/>
      </rPr>
      <t xml:space="preserve"> před zaškrtnutím výběru opatření je potřeba potvrdit výběr opatření na druhém kontrolním listu (Výběr opatření - kontrolní list) a tento list také vytisknout spolu s přílohou projekt.</t>
    </r>
  </si>
  <si>
    <t>Alternativní investice (Bloková Výjimka)</t>
  </si>
  <si>
    <t>Vyber variantu ze seznamu</t>
  </si>
  <si>
    <t>Vlastní zdroje - ostatní</t>
  </si>
  <si>
    <t>Podíl Zvýhodněného úvěru na způsobilých výdajích projektu (alternativní investice):</t>
  </si>
  <si>
    <t>Podíl Zvýhodněného úvěru na způsobilých výdajích projektu (de minimis):</t>
  </si>
  <si>
    <t>(platná od 12. 11. 2024)</t>
  </si>
  <si>
    <t>Napiš stručný popis výdaje rozpočtu</t>
  </si>
  <si>
    <r>
      <t xml:space="preserve">DPH 
</t>
    </r>
    <r>
      <rPr>
        <b/>
        <sz val="8"/>
        <rFont val="Arial"/>
        <family val="2"/>
        <charset val="238"/>
      </rPr>
      <t>(není způsobilý výdaj)</t>
    </r>
  </si>
  <si>
    <r>
      <t xml:space="preserve">Pořizovací cena </t>
    </r>
    <r>
      <rPr>
        <b/>
        <sz val="9"/>
        <rFont val="Arial"/>
        <family val="2"/>
        <charset val="238"/>
      </rPr>
      <t>(bez DPH)</t>
    </r>
  </si>
  <si>
    <r>
      <t xml:space="preserve">Celková pořizovací cena 
</t>
    </r>
    <r>
      <rPr>
        <b/>
        <sz val="9"/>
        <rFont val="Arial"/>
        <family val="2"/>
        <charset val="238"/>
      </rPr>
      <t>(s DPH)</t>
    </r>
  </si>
  <si>
    <r>
      <t xml:space="preserve">Zařazení (vyber ze seznamu)
</t>
    </r>
    <r>
      <rPr>
        <b/>
        <sz val="8"/>
        <rFont val="Arial"/>
        <family val="2"/>
        <charset val="238"/>
      </rPr>
      <t>(způsobilý/nezpůsobilý výdaj)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</si>
</sst>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)"/>
  </numFmts>
  <fonts count="3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FF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name val="Arial"/>
      <family val="2"/>
      <charset val="238"/>
    </font>
    <font>
      <sz val="9"/>
      <color rgb="FF000000"/>
      <name val="Trebuchet MS"/>
      <family val="2"/>
      <charset val="238"/>
    </font>
    <font>
      <sz val="9"/>
      <name val="Trebuchet MS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2"/>
      <color rgb="FF333F4F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4E4E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9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2" borderId="11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vertical="center" wrapText="1"/>
    </xf>
    <xf numFmtId="0" fontId="2" fillId="3" borderId="0" xfId="0" applyFont="1" applyFill="1"/>
    <xf numFmtId="16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9" fontId="2" fillId="3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9" fontId="7" fillId="3" borderId="0" xfId="1" applyFont="1" applyFill="1" applyBorder="1" applyAlignment="1" applyProtection="1">
      <alignment horizontal="center" vertical="center"/>
    </xf>
    <xf numFmtId="9" fontId="10" fillId="3" borderId="0" xfId="1" applyFont="1" applyFill="1" applyBorder="1" applyAlignment="1" applyProtection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164" fontId="15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/>
    </xf>
    <xf numFmtId="164" fontId="10" fillId="3" borderId="0" xfId="0" applyNumberFormat="1" applyFont="1" applyFill="1" applyAlignment="1" applyProtection="1">
      <alignment horizontal="right" vertical="center" wrapText="1"/>
      <protection locked="0"/>
    </xf>
    <xf numFmtId="164" fontId="1" fillId="0" borderId="0" xfId="0" applyNumberFormat="1" applyFont="1"/>
    <xf numFmtId="164" fontId="2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164" fontId="1" fillId="3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vertical="top" wrapText="1"/>
    </xf>
    <xf numFmtId="164" fontId="18" fillId="0" borderId="0" xfId="0" applyNumberFormat="1" applyFont="1" applyAlignment="1">
      <alignment horizontal="right" vertical="top" wrapText="1"/>
    </xf>
    <xf numFmtId="164" fontId="5" fillId="3" borderId="0" xfId="0" applyNumberFormat="1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3" borderId="0" xfId="0" applyFont="1" applyFill="1" applyAlignment="1">
      <alignment horizontal="right" vertical="center" wrapText="1" inden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right"/>
    </xf>
    <xf numFmtId="0" fontId="19" fillId="0" borderId="0" xfId="0" applyFont="1"/>
    <xf numFmtId="0" fontId="20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vertical="center" wrapText="1"/>
    </xf>
    <xf numFmtId="0" fontId="19" fillId="0" borderId="28" xfId="0" applyFont="1" applyBorder="1" applyAlignment="1">
      <alignment horizontal="center" vertical="center"/>
    </xf>
    <xf numFmtId="0" fontId="19" fillId="6" borderId="0" xfId="0" applyFont="1" applyFill="1"/>
    <xf numFmtId="0" fontId="19" fillId="10" borderId="25" xfId="0" applyFont="1" applyFill="1" applyBorder="1"/>
    <xf numFmtId="0" fontId="19" fillId="0" borderId="30" xfId="0" applyFont="1" applyBorder="1"/>
    <xf numFmtId="0" fontId="19" fillId="0" borderId="26" xfId="0" applyFont="1" applyBorder="1"/>
    <xf numFmtId="0" fontId="22" fillId="10" borderId="0" xfId="0" applyFont="1" applyFill="1" applyAlignment="1">
      <alignment wrapText="1"/>
    </xf>
    <xf numFmtId="0" fontId="21" fillId="6" borderId="0" xfId="0" applyFont="1" applyFill="1" applyAlignment="1">
      <alignment horizontal="left" vertical="center" wrapText="1"/>
    </xf>
    <xf numFmtId="0" fontId="19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23" fillId="3" borderId="0" xfId="0" applyFont="1" applyFill="1" applyAlignment="1">
      <alignment horizontal="right" wrapText="1"/>
    </xf>
    <xf numFmtId="0" fontId="24" fillId="0" borderId="28" xfId="0" applyFont="1" applyBorder="1" applyAlignment="1">
      <alignment horizontal="left" vertical="center" indent="2"/>
    </xf>
    <xf numFmtId="0" fontId="24" fillId="0" borderId="29" xfId="0" applyFont="1" applyBorder="1" applyAlignment="1">
      <alignment horizontal="left" vertical="center" indent="2"/>
    </xf>
    <xf numFmtId="0" fontId="24" fillId="0" borderId="29" xfId="0" applyFont="1" applyBorder="1" applyAlignment="1">
      <alignment horizontal="left" vertical="center" wrapText="1" indent="2"/>
    </xf>
    <xf numFmtId="0" fontId="25" fillId="0" borderId="29" xfId="0" applyFont="1" applyBorder="1" applyAlignment="1">
      <alignment horizontal="left" vertical="center" wrapText="1" indent="2"/>
    </xf>
    <xf numFmtId="0" fontId="24" fillId="0" borderId="31" xfId="0" applyFont="1" applyBorder="1" applyAlignment="1">
      <alignment horizontal="left" vertical="center" wrapText="1" indent="2"/>
    </xf>
    <xf numFmtId="0" fontId="24" fillId="0" borderId="28" xfId="0" applyFont="1" applyBorder="1" applyAlignment="1">
      <alignment horizontal="left" vertical="center" wrapText="1" indent="2"/>
    </xf>
    <xf numFmtId="0" fontId="26" fillId="8" borderId="27" xfId="0" applyFont="1" applyFill="1" applyBorder="1" applyAlignment="1">
      <alignment horizontal="left" vertical="center" wrapText="1" indent="4"/>
    </xf>
    <xf numFmtId="0" fontId="26" fillId="9" borderId="27" xfId="0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left" vertical="center" wrapText="1" indent="5"/>
    </xf>
    <xf numFmtId="0" fontId="5" fillId="0" borderId="0" xfId="0" applyFont="1"/>
    <xf numFmtId="0" fontId="32" fillId="0" borderId="0" xfId="0" applyFont="1"/>
    <xf numFmtId="164" fontId="1" fillId="0" borderId="0" xfId="0" applyNumberFormat="1" applyFont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left" vertical="top" wrapText="1" indent="1"/>
    </xf>
    <xf numFmtId="0" fontId="1" fillId="11" borderId="0" xfId="0" applyFont="1" applyFill="1" applyAlignment="1">
      <alignment horizontal="left" vertical="top" wrapText="1"/>
    </xf>
    <xf numFmtId="164" fontId="10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 applyProtection="1">
      <alignment horizontal="center" wrapText="1"/>
      <protection locked="0"/>
    </xf>
    <xf numFmtId="164" fontId="5" fillId="4" borderId="21" xfId="0" applyNumberFormat="1" applyFont="1" applyFill="1" applyBorder="1" applyAlignment="1" applyProtection="1">
      <alignment horizontal="center" wrapText="1"/>
      <protection locked="0"/>
    </xf>
    <xf numFmtId="10" fontId="5" fillId="4" borderId="19" xfId="0" applyNumberFormat="1" applyFont="1" applyFill="1" applyBorder="1" applyAlignment="1">
      <alignment horizontal="center" vertical="center" wrapText="1"/>
    </xf>
    <xf numFmtId="10" fontId="5" fillId="4" borderId="20" xfId="0" applyNumberFormat="1" applyFont="1" applyFill="1" applyBorder="1" applyAlignment="1">
      <alignment horizontal="center" vertical="center" wrapText="1"/>
    </xf>
    <xf numFmtId="10" fontId="5" fillId="4" borderId="21" xfId="0" applyNumberFormat="1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wrapText="1"/>
    </xf>
    <xf numFmtId="164" fontId="5" fillId="4" borderId="20" xfId="0" applyNumberFormat="1" applyFont="1" applyFill="1" applyBorder="1" applyAlignment="1">
      <alignment horizontal="center" wrapText="1"/>
    </xf>
    <xf numFmtId="164" fontId="5" fillId="4" borderId="21" xfId="0" applyNumberFormat="1" applyFont="1" applyFill="1" applyBorder="1" applyAlignment="1">
      <alignment horizontal="center" wrapText="1"/>
    </xf>
    <xf numFmtId="0" fontId="2" fillId="11" borderId="0" xfId="0" applyFont="1" applyFill="1" applyAlignment="1">
      <alignment horizontal="left" vertical="top" wrapText="1" indent="1"/>
    </xf>
    <xf numFmtId="0" fontId="1" fillId="11" borderId="0" xfId="0" applyFont="1" applyFill="1" applyAlignment="1">
      <alignment horizontal="left" vertical="top" wrapText="1" inden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2" borderId="1" xfId="0" applyNumberFormat="1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164" fontId="2" fillId="12" borderId="3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4" borderId="3" xfId="0" applyNumberFormat="1" applyFont="1" applyFill="1" applyBorder="1" applyAlignment="1">
      <alignment horizontal="center" vertical="center" wrapText="1"/>
    </xf>
    <xf numFmtId="164" fontId="5" fillId="11" borderId="19" xfId="0" applyNumberFormat="1" applyFont="1" applyFill="1" applyBorder="1" applyAlignment="1">
      <alignment horizontal="center" wrapText="1"/>
    </xf>
    <xf numFmtId="164" fontId="5" fillId="11" borderId="20" xfId="0" applyNumberFormat="1" applyFont="1" applyFill="1" applyBorder="1" applyAlignment="1">
      <alignment horizontal="center" wrapText="1"/>
    </xf>
    <xf numFmtId="164" fontId="5" fillId="11" borderId="21" xfId="0" applyNumberFormat="1" applyFont="1" applyFill="1" applyBorder="1" applyAlignment="1">
      <alignment horizontal="center" wrapText="1"/>
    </xf>
    <xf numFmtId="164" fontId="5" fillId="12" borderId="19" xfId="0" applyNumberFormat="1" applyFont="1" applyFill="1" applyBorder="1" applyAlignment="1">
      <alignment horizontal="center" wrapText="1"/>
    </xf>
    <xf numFmtId="164" fontId="5" fillId="12" borderId="20" xfId="0" applyNumberFormat="1" applyFont="1" applyFill="1" applyBorder="1" applyAlignment="1">
      <alignment horizontal="center" wrapText="1"/>
    </xf>
    <xf numFmtId="164" fontId="5" fillId="12" borderId="21" xfId="0" applyNumberFormat="1" applyFont="1" applyFill="1" applyBorder="1" applyAlignment="1">
      <alignment horizontal="center" wrapText="1"/>
    </xf>
    <xf numFmtId="164" fontId="5" fillId="13" borderId="19" xfId="0" applyNumberFormat="1" applyFont="1" applyFill="1" applyBorder="1" applyAlignment="1">
      <alignment horizontal="center" wrapText="1"/>
    </xf>
    <xf numFmtId="164" fontId="5" fillId="13" borderId="20" xfId="0" applyNumberFormat="1" applyFont="1" applyFill="1" applyBorder="1" applyAlignment="1">
      <alignment horizontal="center" wrapText="1"/>
    </xf>
    <xf numFmtId="164" fontId="5" fillId="13" borderId="21" xfId="0" applyNumberFormat="1" applyFont="1" applyFill="1" applyBorder="1" applyAlignment="1">
      <alignment horizontal="center" wrapText="1"/>
    </xf>
    <xf numFmtId="164" fontId="35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 indent="1"/>
    </xf>
    <xf numFmtId="164" fontId="1" fillId="3" borderId="0" xfId="0" applyNumberFormat="1" applyFont="1" applyFill="1" applyAlignment="1" applyProtection="1">
      <alignment horizontal="right" vertical="center" wrapText="1"/>
      <protection locked="0"/>
    </xf>
    <xf numFmtId="164" fontId="2" fillId="13" borderId="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left"/>
      <protection locked="0"/>
    </xf>
    <xf numFmtId="14" fontId="5" fillId="4" borderId="19" xfId="0" applyNumberFormat="1" applyFont="1" applyFill="1" applyBorder="1" applyAlignment="1" applyProtection="1">
      <alignment horizontal="center" wrapText="1"/>
      <protection locked="0"/>
    </xf>
    <xf numFmtId="14" fontId="5" fillId="4" borderId="20" xfId="0" applyNumberFormat="1" applyFont="1" applyFill="1" applyBorder="1" applyAlignment="1" applyProtection="1">
      <alignment horizontal="center" wrapText="1"/>
      <protection locked="0"/>
    </xf>
    <xf numFmtId="14" fontId="5" fillId="4" borderId="21" xfId="0" applyNumberFormat="1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0" xfId="0" applyFont="1"/>
    <xf numFmtId="0" fontId="6" fillId="0" borderId="12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4" fillId="11" borderId="19" xfId="0" applyFont="1" applyFill="1" applyBorder="1" applyAlignment="1">
      <alignment horizontal="left" vertical="center" wrapText="1"/>
    </xf>
    <xf numFmtId="0" fontId="14" fillId="11" borderId="20" xfId="0" applyFont="1" applyFill="1" applyBorder="1" applyAlignment="1">
      <alignment horizontal="left" vertical="center" wrapText="1"/>
    </xf>
    <xf numFmtId="0" fontId="14" fillId="11" borderId="21" xfId="0" applyFont="1" applyFill="1" applyBorder="1" applyAlignment="1">
      <alignment horizontal="left" vertical="center" wrapText="1"/>
    </xf>
    <xf numFmtId="0" fontId="5" fillId="15" borderId="19" xfId="0" applyFont="1" applyFill="1" applyBorder="1" applyAlignment="1" applyProtection="1">
      <alignment horizontal="center" vertical="center" wrapText="1"/>
      <protection locked="0"/>
    </xf>
    <xf numFmtId="0" fontId="5" fillId="15" borderId="20" xfId="0" applyFont="1" applyFill="1" applyBorder="1" applyAlignment="1" applyProtection="1">
      <alignment horizontal="center" vertical="center" wrapText="1"/>
      <protection locked="0"/>
    </xf>
    <xf numFmtId="0" fontId="5" fillId="15" borderId="21" xfId="0" applyFont="1" applyFill="1" applyBorder="1" applyAlignment="1" applyProtection="1">
      <alignment horizontal="center" vertical="center" wrapText="1"/>
      <protection locked="0"/>
    </xf>
    <xf numFmtId="0" fontId="7" fillId="2" borderId="0" xfId="0" quotePrefix="1" applyFont="1" applyFill="1" applyAlignment="1">
      <alignment horizontal="left" vertical="top" wrapText="1"/>
    </xf>
    <xf numFmtId="0" fontId="7" fillId="2" borderId="12" xfId="0" quotePrefix="1" applyFont="1" applyFill="1" applyBorder="1" applyAlignment="1">
      <alignment horizontal="left" vertical="top" wrapText="1"/>
    </xf>
    <xf numFmtId="0" fontId="7" fillId="2" borderId="18" xfId="0" quotePrefix="1" applyFont="1" applyFill="1" applyBorder="1" applyAlignment="1">
      <alignment horizontal="left" vertical="top" wrapText="1"/>
    </xf>
    <xf numFmtId="0" fontId="7" fillId="2" borderId="22" xfId="0" quotePrefix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quotePrefix="1" applyFont="1" applyFill="1" applyAlignment="1">
      <alignment horizontal="left" vertical="center" wrapText="1"/>
    </xf>
    <xf numFmtId="0" fontId="7" fillId="2" borderId="12" xfId="0" quotePrefix="1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1" fillId="3" borderId="15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4" fontId="1" fillId="0" borderId="18" xfId="0" applyNumberFormat="1" applyFont="1" applyBorder="1" applyAlignment="1" applyProtection="1">
      <alignment horizontal="left"/>
      <protection locked="0"/>
    </xf>
    <xf numFmtId="164" fontId="10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5" fillId="14" borderId="19" xfId="0" applyNumberFormat="1" applyFont="1" applyFill="1" applyBorder="1" applyAlignment="1">
      <alignment horizontal="center" wrapText="1"/>
    </xf>
    <xf numFmtId="164" fontId="5" fillId="14" borderId="20" xfId="0" applyNumberFormat="1" applyFont="1" applyFill="1" applyBorder="1" applyAlignment="1">
      <alignment horizontal="center" wrapText="1"/>
    </xf>
    <xf numFmtId="164" fontId="5" fillId="14" borderId="21" xfId="0" applyNumberFormat="1" applyFont="1" applyFill="1" applyBorder="1" applyAlignment="1">
      <alignment horizont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left" vertical="center" wrapText="1" indent="3"/>
    </xf>
    <xf numFmtId="0" fontId="26" fillId="7" borderId="21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horizontal="center" vertical="top" wrapText="1"/>
    </xf>
  </cellXfs>
  <cellStyles count="2">
    <cellStyle name="Normální" xfId="0" builtinId="0"/>
    <cellStyle name="Procenta" xfId="1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auto="1"/>
      </font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00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38</xdr:row>
          <xdr:rowOff>123825</xdr:rowOff>
        </xdr:from>
        <xdr:to>
          <xdr:col>3</xdr:col>
          <xdr:colOff>66675</xdr:colOff>
          <xdr:row>40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28575</xdr:rowOff>
        </xdr:from>
        <xdr:to>
          <xdr:col>3</xdr:col>
          <xdr:colOff>66675</xdr:colOff>
          <xdr:row>42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28575</xdr:rowOff>
        </xdr:from>
        <xdr:to>
          <xdr:col>3</xdr:col>
          <xdr:colOff>76200</xdr:colOff>
          <xdr:row>44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28575</xdr:rowOff>
        </xdr:from>
        <xdr:to>
          <xdr:col>3</xdr:col>
          <xdr:colOff>76200</xdr:colOff>
          <xdr:row>46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24"/>
  <sheetViews>
    <sheetView showGridLines="0" tabSelected="1" zoomScale="90" zoomScaleNormal="90" zoomScaleSheetLayoutView="85" workbookViewId="0">
      <selection activeCell="O57" sqref="O57:R57"/>
    </sheetView>
  </sheetViews>
  <sheetFormatPr defaultColWidth="3.85546875" defaultRowHeight="15" customHeight="1" x14ac:dyDescent="0.2"/>
  <cols>
    <col min="1" max="2" width="3.85546875" style="2"/>
    <col min="3" max="3" width="2.85546875" style="2" customWidth="1"/>
    <col min="4" max="9" width="3.85546875" style="2"/>
    <col min="10" max="10" width="0.85546875" style="2" customWidth="1"/>
    <col min="11" max="11" width="4.42578125" style="2" customWidth="1"/>
    <col min="12" max="15" width="3.85546875" style="2"/>
    <col min="16" max="16" width="10.85546875" style="2" customWidth="1"/>
    <col min="17" max="17" width="3.42578125" style="2" customWidth="1"/>
    <col min="18" max="18" width="10.140625" style="2" customWidth="1"/>
    <col min="19" max="19" width="5.140625" style="2" customWidth="1"/>
    <col min="20" max="20" width="8.140625" style="2" customWidth="1"/>
    <col min="21" max="21" width="4.42578125" style="2" bestFit="1" customWidth="1"/>
    <col min="22" max="22" width="12.140625" style="2" customWidth="1"/>
    <col min="23" max="23" width="3.85546875" style="2"/>
    <col min="24" max="24" width="3.85546875" style="2" customWidth="1"/>
    <col min="25" max="25" width="5.42578125" style="2" customWidth="1"/>
    <col min="26" max="26" width="1.5703125" style="2" customWidth="1"/>
    <col min="27" max="27" width="8" style="2" customWidth="1"/>
    <col min="28" max="28" width="6.85546875" style="2" customWidth="1"/>
    <col min="29" max="29" width="3.85546875" style="2" customWidth="1"/>
    <col min="30" max="30" width="8.85546875" style="2" customWidth="1"/>
    <col min="31" max="32" width="3.85546875" style="2" customWidth="1"/>
    <col min="33" max="33" width="3.85546875" style="2"/>
    <col min="34" max="34" width="13.85546875" style="2" customWidth="1"/>
    <col min="35" max="16384" width="3.85546875" style="2"/>
  </cols>
  <sheetData>
    <row r="1" spans="1:30" ht="15" customHeight="1" x14ac:dyDescent="0.25">
      <c r="A1" s="94" t="s">
        <v>74</v>
      </c>
    </row>
    <row r="2" spans="1:30" ht="15" customHeight="1" x14ac:dyDescent="0.2">
      <c r="A2" s="101" t="s">
        <v>138</v>
      </c>
    </row>
    <row r="3" spans="1:30" ht="12" x14ac:dyDescent="0.2"/>
    <row r="4" spans="1:30" ht="15" customHeight="1" x14ac:dyDescent="0.2">
      <c r="A4" s="8" t="s">
        <v>0</v>
      </c>
    </row>
    <row r="5" spans="1:30" ht="15" customHeight="1" x14ac:dyDescent="0.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</row>
    <row r="6" spans="1:30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0" ht="15" customHeight="1" x14ac:dyDescent="0.2">
      <c r="A7" s="8" t="s">
        <v>11</v>
      </c>
      <c r="B7" s="202"/>
      <c r="C7" s="203"/>
      <c r="D7" s="203"/>
      <c r="E7" s="203"/>
      <c r="F7" s="203"/>
      <c r="G7" s="204"/>
    </row>
    <row r="8" spans="1:30" ht="5.25" customHeight="1" x14ac:dyDescent="0.2">
      <c r="B8" s="11"/>
      <c r="C8" s="11"/>
      <c r="D8" s="11"/>
      <c r="E8" s="11"/>
      <c r="F8" s="11"/>
      <c r="G8" s="11"/>
    </row>
    <row r="9" spans="1:30" ht="15" customHeight="1" x14ac:dyDescent="0.2">
      <c r="A9" s="211" t="s">
        <v>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</row>
    <row r="10" spans="1:30" ht="15" customHeight="1" x14ac:dyDescent="0.2">
      <c r="A10" s="83" t="s">
        <v>13</v>
      </c>
    </row>
    <row r="11" spans="1:30" ht="3.75" customHeight="1" x14ac:dyDescent="0.2"/>
    <row r="12" spans="1:30" s="13" customFormat="1" ht="13.5" customHeight="1" x14ac:dyDescent="0.2">
      <c r="A12" s="15" t="s">
        <v>10</v>
      </c>
      <c r="B12" s="212" t="s">
        <v>14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4"/>
    </row>
    <row r="13" spans="1:30" s="13" customFormat="1" ht="99.75" customHeight="1" x14ac:dyDescent="0.2">
      <c r="A13" s="12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7"/>
    </row>
    <row r="14" spans="1:30" s="13" customFormat="1" ht="3.95" customHeight="1" x14ac:dyDescent="0.2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13" customFormat="1" ht="12" customHeight="1" x14ac:dyDescent="0.2">
      <c r="A15" s="15" t="s">
        <v>4</v>
      </c>
      <c r="B15" s="198" t="s">
        <v>32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200"/>
    </row>
    <row r="16" spans="1:30" s="13" customFormat="1" ht="12" customHeight="1" x14ac:dyDescent="0.2">
      <c r="A16" s="15"/>
      <c r="B16" s="34"/>
      <c r="C16" s="193" t="s">
        <v>33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4"/>
    </row>
    <row r="17" spans="1:30" s="13" customFormat="1" ht="12" customHeight="1" x14ac:dyDescent="0.2">
      <c r="A17" s="15"/>
      <c r="B17" s="34"/>
      <c r="C17" s="184" t="s">
        <v>34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5"/>
    </row>
    <row r="18" spans="1:30" s="13" customFormat="1" ht="12" customHeight="1" x14ac:dyDescent="0.2">
      <c r="A18" s="15"/>
      <c r="B18" s="35"/>
      <c r="C18" s="186" t="s">
        <v>12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7"/>
    </row>
    <row r="19" spans="1:30" s="13" customFormat="1" ht="99.95" customHeight="1" x14ac:dyDescent="0.2">
      <c r="A19" s="12"/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10"/>
    </row>
    <row r="20" spans="1:30" s="13" customFormat="1" ht="3.95" customHeight="1" x14ac:dyDescent="0.2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13" customFormat="1" ht="12" customHeight="1" x14ac:dyDescent="0.2">
      <c r="A21" s="15" t="s">
        <v>5</v>
      </c>
      <c r="B21" s="205" t="s">
        <v>27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7"/>
    </row>
    <row r="22" spans="1:30" s="13" customFormat="1" ht="99.95" customHeight="1" x14ac:dyDescent="0.2">
      <c r="A22" s="12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10"/>
    </row>
    <row r="23" spans="1:30" s="13" customFormat="1" ht="3.95" customHeight="1" x14ac:dyDescent="0.2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13" customFormat="1" ht="12" customHeight="1" x14ac:dyDescent="0.2">
      <c r="A24" s="15" t="s">
        <v>6</v>
      </c>
      <c r="B24" s="190" t="s">
        <v>87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2"/>
    </row>
    <row r="25" spans="1:30" s="13" customFormat="1" ht="99.95" customHeight="1" x14ac:dyDescent="0.2">
      <c r="A25" s="12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</row>
    <row r="26" spans="1:30" s="13" customFormat="1" ht="3.95" customHeight="1" x14ac:dyDescent="0.2">
      <c r="A26" s="1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s="13" customFormat="1" ht="12" customHeight="1" x14ac:dyDescent="0.2">
      <c r="A27" s="15" t="s">
        <v>7</v>
      </c>
      <c r="B27" s="205" t="s">
        <v>28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7"/>
    </row>
    <row r="28" spans="1:30" s="13" customFormat="1" ht="99.95" customHeight="1" x14ac:dyDescent="0.2">
      <c r="A28" s="12"/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10"/>
    </row>
    <row r="29" spans="1:30" s="13" customFormat="1" ht="3.95" customHeight="1" x14ac:dyDescent="0.2">
      <c r="A29" s="1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s="13" customFormat="1" ht="12" customHeight="1" x14ac:dyDescent="0.2">
      <c r="A30" s="15" t="s">
        <v>8</v>
      </c>
      <c r="B30" s="205" t="s">
        <v>29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7"/>
    </row>
    <row r="31" spans="1:30" s="13" customFormat="1" ht="99.95" customHeight="1" x14ac:dyDescent="0.2">
      <c r="A31" s="12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10"/>
    </row>
    <row r="32" spans="1:30" s="13" customFormat="1" ht="3.95" customHeight="1" x14ac:dyDescent="0.2">
      <c r="A32" s="1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3" s="13" customFormat="1" ht="12" customHeight="1" x14ac:dyDescent="0.2">
      <c r="A33" s="15" t="s">
        <v>9</v>
      </c>
      <c r="B33" s="205" t="s">
        <v>30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7"/>
    </row>
    <row r="34" spans="1:33" s="13" customFormat="1" ht="99.95" customHeight="1" x14ac:dyDescent="0.2">
      <c r="A34" s="12"/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10"/>
    </row>
    <row r="35" spans="1:33" s="13" customFormat="1" ht="12" x14ac:dyDescent="0.2">
      <c r="A35" s="1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3" ht="27" customHeight="1" x14ac:dyDescent="0.2">
      <c r="A36" s="201" t="s">
        <v>31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</row>
    <row r="37" spans="1:33" s="13" customFormat="1" ht="5.0999999999999996" customHeight="1" x14ac:dyDescent="0.2">
      <c r="A37" s="1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3" s="13" customFormat="1" ht="13.5" customHeight="1" x14ac:dyDescent="0.2">
      <c r="A38" s="84" t="s">
        <v>47</v>
      </c>
      <c r="B38" s="41" t="s">
        <v>131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3" s="13" customFormat="1" ht="12" x14ac:dyDescent="0.2">
      <c r="A39" s="1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3" s="13" customFormat="1" ht="14.25" customHeight="1" x14ac:dyDescent="0.2">
      <c r="A40" s="12"/>
      <c r="B40" s="28"/>
      <c r="C40" s="55"/>
      <c r="D40" s="116" t="s">
        <v>122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s="13" customFormat="1" ht="5.0999999999999996" customHeight="1" x14ac:dyDescent="0.2">
      <c r="A41" s="12"/>
      <c r="B41" s="14"/>
      <c r="C41" s="14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s="13" customFormat="1" ht="14.25" customHeight="1" x14ac:dyDescent="0.2">
      <c r="A42" s="12"/>
      <c r="B42" s="14"/>
      <c r="C42" s="55"/>
      <c r="D42" s="116" t="s">
        <v>123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s="13" customFormat="1" ht="5.0999999999999996" customHeight="1" x14ac:dyDescent="0.2">
      <c r="A43" s="12"/>
      <c r="B43" s="14"/>
      <c r="C43" s="14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</row>
    <row r="44" spans="1:33" s="31" customFormat="1" ht="14.25" customHeight="1" x14ac:dyDescent="0.25">
      <c r="A44" s="12"/>
      <c r="B44" s="14"/>
      <c r="C44" s="55"/>
      <c r="D44" s="116" t="s">
        <v>124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</row>
    <row r="45" spans="1:33" s="13" customFormat="1" ht="5.0999999999999996" customHeight="1" x14ac:dyDescent="0.2">
      <c r="A45" s="12"/>
      <c r="B45" s="14"/>
      <c r="C45" s="14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</row>
    <row r="46" spans="1:33" s="13" customFormat="1" ht="14.25" customHeight="1" x14ac:dyDescent="0.2">
      <c r="A46" s="12"/>
      <c r="B46" s="14"/>
      <c r="C46" s="55"/>
      <c r="D46" s="116" t="s">
        <v>125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</row>
    <row r="47" spans="1:33" s="13" customFormat="1" ht="5.0999999999999996" customHeight="1" x14ac:dyDescent="0.2">
      <c r="A47" s="12"/>
      <c r="B47" s="14"/>
      <c r="C47" s="1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ht="15" customHeight="1" x14ac:dyDescent="0.2">
      <c r="B48" s="95" t="s">
        <v>132</v>
      </c>
    </row>
    <row r="50" spans="1:34" ht="13.5" customHeight="1" x14ac:dyDescent="0.2">
      <c r="A50" s="83" t="s">
        <v>79</v>
      </c>
      <c r="B50" s="8"/>
      <c r="C50" s="7"/>
      <c r="AB50" s="57"/>
      <c r="AC50" s="57"/>
      <c r="AD50" s="57"/>
      <c r="AE50" s="57"/>
      <c r="AF50" s="57"/>
      <c r="AG50" s="57"/>
    </row>
    <row r="51" spans="1:34" ht="4.5" customHeight="1" x14ac:dyDescent="0.2">
      <c r="A51" s="8"/>
      <c r="B51" s="8"/>
      <c r="C51" s="7"/>
      <c r="D51" s="7"/>
      <c r="E51" s="7"/>
      <c r="F51" s="7"/>
      <c r="G51" s="7"/>
      <c r="H51" s="7"/>
      <c r="I51" s="7"/>
      <c r="J51" s="6"/>
      <c r="K51" s="6"/>
      <c r="L51" s="6"/>
      <c r="M51" s="6"/>
      <c r="N51" s="6"/>
      <c r="O51" s="6"/>
      <c r="P51" s="6"/>
      <c r="Q51" s="6"/>
      <c r="R51" s="6"/>
      <c r="S51" s="6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4" ht="6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8"/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4" s="13" customFormat="1" ht="15.75" customHeight="1" x14ac:dyDescent="0.2">
      <c r="A53" s="42"/>
      <c r="B53" s="21"/>
      <c r="C53" s="42"/>
      <c r="D53" s="42"/>
      <c r="E53" s="42"/>
      <c r="F53" s="42"/>
      <c r="G53" s="42"/>
      <c r="H53" s="42"/>
      <c r="I53" s="42"/>
      <c r="J53" s="42"/>
      <c r="K53" s="42"/>
      <c r="O53" s="21" t="s">
        <v>134</v>
      </c>
      <c r="P53" s="21"/>
      <c r="Q53" s="44"/>
      <c r="R53" s="44"/>
      <c r="S53" s="45"/>
      <c r="T53" s="46"/>
    </row>
    <row r="54" spans="1:34" s="13" customFormat="1" ht="1.5" customHeight="1" thickBo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O54" s="43"/>
      <c r="P54" s="43"/>
      <c r="Q54" s="44"/>
      <c r="R54" s="44"/>
      <c r="S54" s="45"/>
      <c r="T54" s="46"/>
    </row>
    <row r="55" spans="1:34" ht="16.5" thickBot="1" x14ac:dyDescent="0.25">
      <c r="A55" s="178" t="s">
        <v>59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80"/>
      <c r="L55" s="5"/>
      <c r="M55" s="5"/>
      <c r="N55" s="5"/>
      <c r="O55" s="181" t="s">
        <v>49</v>
      </c>
      <c r="P55" s="182"/>
      <c r="Q55" s="182"/>
      <c r="R55" s="183"/>
      <c r="S55" s="5"/>
      <c r="T55" s="226" t="str">
        <f ca="1">IF(V88&gt;5000000,"Způsobilé výdaje jsou vyšší než 5 000 000 Kč - musíte použít Energetický posudek","OK")</f>
        <v>OK</v>
      </c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H55" s="13"/>
    </row>
    <row r="56" spans="1:34" s="13" customFormat="1" ht="19.5" customHeight="1" thickBot="1" x14ac:dyDescent="0.25">
      <c r="A56" s="12"/>
      <c r="B56" s="21"/>
      <c r="O56" s="21" t="s">
        <v>134</v>
      </c>
      <c r="P56" s="21"/>
      <c r="U56" s="56"/>
      <c r="V56" s="56"/>
      <c r="W56" s="56"/>
      <c r="X56" s="56"/>
      <c r="Y56" s="56"/>
      <c r="Z56" s="56"/>
      <c r="AA56" s="56"/>
      <c r="AB56" s="56"/>
      <c r="AC56" s="56"/>
      <c r="AD56" s="56"/>
    </row>
    <row r="57" spans="1:34" s="13" customFormat="1" ht="16.5" thickBot="1" x14ac:dyDescent="0.25">
      <c r="A57" s="178" t="s">
        <v>71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80"/>
      <c r="L57" s="5"/>
      <c r="M57" s="5"/>
      <c r="N57" s="5"/>
      <c r="O57" s="181" t="s">
        <v>72</v>
      </c>
      <c r="P57" s="182"/>
      <c r="Q57" s="182"/>
      <c r="R57" s="183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</row>
    <row r="58" spans="1:34" ht="12" x14ac:dyDescent="0.2">
      <c r="B58" s="21"/>
      <c r="P58" s="21"/>
    </row>
    <row r="59" spans="1:34" ht="5.0999999999999996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4" ht="12.75" customHeight="1" x14ac:dyDescent="0.2">
      <c r="A60" s="215" t="s">
        <v>139</v>
      </c>
      <c r="B60" s="216"/>
      <c r="C60" s="216"/>
      <c r="D60" s="216"/>
      <c r="E60" s="216"/>
      <c r="F60" s="216"/>
      <c r="G60" s="216"/>
      <c r="H60" s="216"/>
      <c r="I60" s="216"/>
      <c r="J60" s="217"/>
      <c r="K60" s="215" t="s">
        <v>143</v>
      </c>
      <c r="L60" s="216"/>
      <c r="M60" s="216"/>
      <c r="N60" s="216"/>
      <c r="O60" s="216"/>
      <c r="P60" s="216"/>
      <c r="Q60" s="217"/>
      <c r="R60" s="222" t="s">
        <v>141</v>
      </c>
      <c r="S60" s="223"/>
      <c r="T60" s="215" t="s">
        <v>140</v>
      </c>
      <c r="U60" s="217"/>
      <c r="V60" s="227" t="s">
        <v>142</v>
      </c>
      <c r="W60" s="188" t="s">
        <v>53</v>
      </c>
      <c r="X60" s="221"/>
      <c r="Y60" s="221"/>
      <c r="Z60" s="221"/>
      <c r="AA60" s="221"/>
      <c r="AB60" s="221"/>
      <c r="AC60" s="221"/>
      <c r="AD60" s="189"/>
    </row>
    <row r="61" spans="1:34" ht="41.45" customHeight="1" x14ac:dyDescent="0.2">
      <c r="A61" s="218"/>
      <c r="B61" s="219"/>
      <c r="C61" s="219"/>
      <c r="D61" s="219"/>
      <c r="E61" s="219"/>
      <c r="F61" s="219"/>
      <c r="G61" s="219"/>
      <c r="H61" s="219"/>
      <c r="I61" s="219"/>
      <c r="J61" s="220"/>
      <c r="K61" s="218"/>
      <c r="L61" s="219"/>
      <c r="M61" s="219"/>
      <c r="N61" s="219"/>
      <c r="O61" s="219"/>
      <c r="P61" s="219"/>
      <c r="Q61" s="220"/>
      <c r="R61" s="224"/>
      <c r="S61" s="225"/>
      <c r="T61" s="218"/>
      <c r="U61" s="220"/>
      <c r="V61" s="228"/>
      <c r="W61" s="188" t="s">
        <v>61</v>
      </c>
      <c r="X61" s="221"/>
      <c r="Y61" s="221"/>
      <c r="Z61" s="189"/>
      <c r="AA61" s="188" t="s">
        <v>68</v>
      </c>
      <c r="AB61" s="189"/>
      <c r="AC61" s="188" t="s">
        <v>135</v>
      </c>
      <c r="AD61" s="189"/>
    </row>
    <row r="62" spans="1:34" ht="15" customHeight="1" x14ac:dyDescent="0.2">
      <c r="A62" s="118"/>
      <c r="B62" s="119"/>
      <c r="C62" s="119"/>
      <c r="D62" s="119"/>
      <c r="E62" s="119"/>
      <c r="F62" s="119"/>
      <c r="G62" s="119"/>
      <c r="H62" s="119"/>
      <c r="I62" s="119"/>
      <c r="J62" s="120"/>
      <c r="K62" s="118"/>
      <c r="L62" s="119"/>
      <c r="M62" s="119"/>
      <c r="N62" s="119"/>
      <c r="O62" s="119"/>
      <c r="P62" s="119"/>
      <c r="Q62" s="120"/>
      <c r="R62" s="121"/>
      <c r="S62" s="122"/>
      <c r="T62" s="142"/>
      <c r="U62" s="143"/>
      <c r="V62" s="97">
        <f t="shared" ref="V62:V73" si="0">R62+T62</f>
        <v>0</v>
      </c>
      <c r="W62" s="142"/>
      <c r="X62" s="144"/>
      <c r="Y62" s="144"/>
      <c r="Z62" s="143"/>
      <c r="AA62" s="126">
        <f t="shared" ref="AA62:AA64" si="1">V62-R62</f>
        <v>0</v>
      </c>
      <c r="AB62" s="127"/>
      <c r="AC62" s="128">
        <f>V62-W62-AA62</f>
        <v>0</v>
      </c>
      <c r="AD62" s="129"/>
      <c r="AH62" s="51"/>
    </row>
    <row r="63" spans="1:34" ht="15" customHeight="1" x14ac:dyDescent="0.2">
      <c r="A63" s="118"/>
      <c r="B63" s="119"/>
      <c r="C63" s="119"/>
      <c r="D63" s="119"/>
      <c r="E63" s="119"/>
      <c r="F63" s="119"/>
      <c r="G63" s="119"/>
      <c r="H63" s="119"/>
      <c r="I63" s="119"/>
      <c r="J63" s="120"/>
      <c r="K63" s="118"/>
      <c r="L63" s="119"/>
      <c r="M63" s="119"/>
      <c r="N63" s="119"/>
      <c r="O63" s="119"/>
      <c r="P63" s="119"/>
      <c r="Q63" s="120"/>
      <c r="R63" s="121"/>
      <c r="S63" s="122"/>
      <c r="T63" s="142"/>
      <c r="U63" s="143"/>
      <c r="V63" s="97">
        <f t="shared" si="0"/>
        <v>0</v>
      </c>
      <c r="W63" s="142"/>
      <c r="X63" s="144"/>
      <c r="Y63" s="144"/>
      <c r="Z63" s="143"/>
      <c r="AA63" s="126">
        <f t="shared" si="1"/>
        <v>0</v>
      </c>
      <c r="AB63" s="127"/>
      <c r="AC63" s="128">
        <f t="shared" ref="AC63:AC81" si="2">V63-W63-AA63</f>
        <v>0</v>
      </c>
      <c r="AD63" s="129"/>
      <c r="AH63" s="51"/>
    </row>
    <row r="64" spans="1:34" ht="15" customHeight="1" x14ac:dyDescent="0.2">
      <c r="A64" s="118"/>
      <c r="B64" s="119"/>
      <c r="C64" s="119"/>
      <c r="D64" s="119"/>
      <c r="E64" s="119"/>
      <c r="F64" s="119"/>
      <c r="G64" s="119"/>
      <c r="H64" s="119"/>
      <c r="I64" s="119"/>
      <c r="J64" s="120"/>
      <c r="K64" s="118"/>
      <c r="L64" s="119"/>
      <c r="M64" s="119"/>
      <c r="N64" s="119"/>
      <c r="O64" s="119"/>
      <c r="P64" s="119"/>
      <c r="Q64" s="120"/>
      <c r="R64" s="121"/>
      <c r="S64" s="122"/>
      <c r="T64" s="142"/>
      <c r="U64" s="143"/>
      <c r="V64" s="97">
        <f t="shared" si="0"/>
        <v>0</v>
      </c>
      <c r="W64" s="142"/>
      <c r="X64" s="144"/>
      <c r="Y64" s="144"/>
      <c r="Z64" s="143"/>
      <c r="AA64" s="126">
        <f t="shared" si="1"/>
        <v>0</v>
      </c>
      <c r="AB64" s="127"/>
      <c r="AC64" s="128">
        <f t="shared" si="2"/>
        <v>0</v>
      </c>
      <c r="AD64" s="129"/>
      <c r="AH64" s="51"/>
    </row>
    <row r="65" spans="1:34" ht="15" customHeight="1" x14ac:dyDescent="0.2">
      <c r="A65" s="118"/>
      <c r="B65" s="119"/>
      <c r="C65" s="119"/>
      <c r="D65" s="119"/>
      <c r="E65" s="119"/>
      <c r="F65" s="119"/>
      <c r="G65" s="119"/>
      <c r="H65" s="119"/>
      <c r="I65" s="119"/>
      <c r="J65" s="120"/>
      <c r="K65" s="118"/>
      <c r="L65" s="119"/>
      <c r="M65" s="119"/>
      <c r="N65" s="119"/>
      <c r="O65" s="119"/>
      <c r="P65" s="119"/>
      <c r="Q65" s="120"/>
      <c r="R65" s="121"/>
      <c r="S65" s="122"/>
      <c r="T65" s="142"/>
      <c r="U65" s="143"/>
      <c r="V65" s="97">
        <f t="shared" si="0"/>
        <v>0</v>
      </c>
      <c r="W65" s="142"/>
      <c r="X65" s="144"/>
      <c r="Y65" s="144"/>
      <c r="Z65" s="143"/>
      <c r="AA65" s="126">
        <f t="shared" ref="AA65:AA82" si="3">V65-R65</f>
        <v>0</v>
      </c>
      <c r="AB65" s="127"/>
      <c r="AC65" s="128">
        <f t="shared" si="2"/>
        <v>0</v>
      </c>
      <c r="AD65" s="129"/>
      <c r="AH65" s="51"/>
    </row>
    <row r="66" spans="1:34" ht="15" customHeight="1" x14ac:dyDescent="0.2">
      <c r="A66" s="118"/>
      <c r="B66" s="119"/>
      <c r="C66" s="119"/>
      <c r="D66" s="119"/>
      <c r="E66" s="119"/>
      <c r="F66" s="119"/>
      <c r="G66" s="119"/>
      <c r="H66" s="119"/>
      <c r="I66" s="119"/>
      <c r="J66" s="120"/>
      <c r="K66" s="118"/>
      <c r="L66" s="119"/>
      <c r="M66" s="119"/>
      <c r="N66" s="119"/>
      <c r="O66" s="119"/>
      <c r="P66" s="119"/>
      <c r="Q66" s="120"/>
      <c r="R66" s="121"/>
      <c r="S66" s="122"/>
      <c r="T66" s="142"/>
      <c r="U66" s="143"/>
      <c r="V66" s="97">
        <f t="shared" si="0"/>
        <v>0</v>
      </c>
      <c r="W66" s="142"/>
      <c r="X66" s="144"/>
      <c r="Y66" s="144"/>
      <c r="Z66" s="143"/>
      <c r="AA66" s="126">
        <f t="shared" si="3"/>
        <v>0</v>
      </c>
      <c r="AB66" s="127"/>
      <c r="AC66" s="128">
        <f t="shared" si="2"/>
        <v>0</v>
      </c>
      <c r="AD66" s="129"/>
      <c r="AH66" s="51"/>
    </row>
    <row r="67" spans="1:34" ht="15" customHeight="1" x14ac:dyDescent="0.2">
      <c r="A67" s="118"/>
      <c r="B67" s="119"/>
      <c r="C67" s="119"/>
      <c r="D67" s="119"/>
      <c r="E67" s="119"/>
      <c r="F67" s="119"/>
      <c r="G67" s="119"/>
      <c r="H67" s="119"/>
      <c r="I67" s="119"/>
      <c r="J67" s="120"/>
      <c r="K67" s="118"/>
      <c r="L67" s="119"/>
      <c r="M67" s="119"/>
      <c r="N67" s="119"/>
      <c r="O67" s="119"/>
      <c r="P67" s="119"/>
      <c r="Q67" s="120"/>
      <c r="R67" s="121"/>
      <c r="S67" s="122"/>
      <c r="T67" s="142"/>
      <c r="U67" s="143"/>
      <c r="V67" s="97">
        <f t="shared" si="0"/>
        <v>0</v>
      </c>
      <c r="W67" s="142"/>
      <c r="X67" s="144"/>
      <c r="Y67" s="144"/>
      <c r="Z67" s="143"/>
      <c r="AA67" s="126">
        <f t="shared" si="3"/>
        <v>0</v>
      </c>
      <c r="AB67" s="127"/>
      <c r="AC67" s="128">
        <f t="shared" si="2"/>
        <v>0</v>
      </c>
      <c r="AD67" s="129"/>
      <c r="AH67" s="51"/>
    </row>
    <row r="68" spans="1:34" ht="15" customHeight="1" x14ac:dyDescent="0.2">
      <c r="A68" s="118"/>
      <c r="B68" s="119"/>
      <c r="C68" s="119"/>
      <c r="D68" s="119"/>
      <c r="E68" s="119"/>
      <c r="F68" s="119"/>
      <c r="G68" s="119"/>
      <c r="H68" s="119"/>
      <c r="I68" s="119"/>
      <c r="J68" s="120"/>
      <c r="K68" s="118"/>
      <c r="L68" s="119"/>
      <c r="M68" s="119"/>
      <c r="N68" s="119"/>
      <c r="O68" s="119"/>
      <c r="P68" s="119"/>
      <c r="Q68" s="120"/>
      <c r="R68" s="121"/>
      <c r="S68" s="122"/>
      <c r="T68" s="142"/>
      <c r="U68" s="143"/>
      <c r="V68" s="97">
        <f t="shared" si="0"/>
        <v>0</v>
      </c>
      <c r="W68" s="142"/>
      <c r="X68" s="144"/>
      <c r="Y68" s="144"/>
      <c r="Z68" s="143"/>
      <c r="AA68" s="126">
        <f t="shared" si="3"/>
        <v>0</v>
      </c>
      <c r="AB68" s="127"/>
      <c r="AC68" s="128">
        <f t="shared" si="2"/>
        <v>0</v>
      </c>
      <c r="AD68" s="129"/>
      <c r="AH68" s="51"/>
    </row>
    <row r="69" spans="1:34" ht="15" customHeight="1" x14ac:dyDescent="0.2">
      <c r="A69" s="118"/>
      <c r="B69" s="119"/>
      <c r="C69" s="119"/>
      <c r="D69" s="119"/>
      <c r="E69" s="119"/>
      <c r="F69" s="119"/>
      <c r="G69" s="119"/>
      <c r="H69" s="119"/>
      <c r="I69" s="119"/>
      <c r="J69" s="120"/>
      <c r="K69" s="118"/>
      <c r="L69" s="119"/>
      <c r="M69" s="119"/>
      <c r="N69" s="119"/>
      <c r="O69" s="119"/>
      <c r="P69" s="119"/>
      <c r="Q69" s="120"/>
      <c r="R69" s="121"/>
      <c r="S69" s="122"/>
      <c r="T69" s="142"/>
      <c r="U69" s="143"/>
      <c r="V69" s="97">
        <f t="shared" si="0"/>
        <v>0</v>
      </c>
      <c r="W69" s="142"/>
      <c r="X69" s="144"/>
      <c r="Y69" s="144"/>
      <c r="Z69" s="143"/>
      <c r="AA69" s="126">
        <f t="shared" si="3"/>
        <v>0</v>
      </c>
      <c r="AB69" s="127"/>
      <c r="AC69" s="128">
        <f t="shared" si="2"/>
        <v>0</v>
      </c>
      <c r="AD69" s="129"/>
      <c r="AH69" s="51"/>
    </row>
    <row r="70" spans="1:34" ht="15" customHeight="1" x14ac:dyDescent="0.2">
      <c r="A70" s="118"/>
      <c r="B70" s="119"/>
      <c r="C70" s="119"/>
      <c r="D70" s="119"/>
      <c r="E70" s="119"/>
      <c r="F70" s="119"/>
      <c r="G70" s="119"/>
      <c r="H70" s="119"/>
      <c r="I70" s="119"/>
      <c r="J70" s="120"/>
      <c r="K70" s="118"/>
      <c r="L70" s="119"/>
      <c r="M70" s="119"/>
      <c r="N70" s="119"/>
      <c r="O70" s="119"/>
      <c r="P70" s="119"/>
      <c r="Q70" s="120"/>
      <c r="R70" s="121"/>
      <c r="S70" s="122"/>
      <c r="T70" s="142"/>
      <c r="U70" s="143"/>
      <c r="V70" s="97">
        <f t="shared" si="0"/>
        <v>0</v>
      </c>
      <c r="W70" s="142"/>
      <c r="X70" s="144"/>
      <c r="Y70" s="144"/>
      <c r="Z70" s="143"/>
      <c r="AA70" s="126">
        <f t="shared" si="3"/>
        <v>0</v>
      </c>
      <c r="AB70" s="127"/>
      <c r="AC70" s="128">
        <f t="shared" si="2"/>
        <v>0</v>
      </c>
      <c r="AD70" s="129"/>
      <c r="AH70" s="51"/>
    </row>
    <row r="71" spans="1:34" ht="15" customHeight="1" x14ac:dyDescent="0.2">
      <c r="A71" s="118"/>
      <c r="B71" s="119"/>
      <c r="C71" s="119"/>
      <c r="D71" s="119"/>
      <c r="E71" s="119"/>
      <c r="F71" s="119"/>
      <c r="G71" s="119"/>
      <c r="H71" s="119"/>
      <c r="I71" s="119"/>
      <c r="J71" s="120"/>
      <c r="K71" s="118"/>
      <c r="L71" s="119"/>
      <c r="M71" s="119"/>
      <c r="N71" s="119"/>
      <c r="O71" s="119"/>
      <c r="P71" s="119"/>
      <c r="Q71" s="120"/>
      <c r="R71" s="121"/>
      <c r="S71" s="122"/>
      <c r="T71" s="142"/>
      <c r="U71" s="143"/>
      <c r="V71" s="97">
        <f t="shared" si="0"/>
        <v>0</v>
      </c>
      <c r="W71" s="142"/>
      <c r="X71" s="144"/>
      <c r="Y71" s="144"/>
      <c r="Z71" s="143"/>
      <c r="AA71" s="126">
        <f t="shared" si="3"/>
        <v>0</v>
      </c>
      <c r="AB71" s="127"/>
      <c r="AC71" s="128">
        <f t="shared" si="2"/>
        <v>0</v>
      </c>
      <c r="AD71" s="129"/>
      <c r="AH71" s="51"/>
    </row>
    <row r="72" spans="1:34" ht="15" customHeight="1" x14ac:dyDescent="0.2">
      <c r="A72" s="118"/>
      <c r="B72" s="119"/>
      <c r="C72" s="119"/>
      <c r="D72" s="119"/>
      <c r="E72" s="119"/>
      <c r="F72" s="119"/>
      <c r="G72" s="119"/>
      <c r="H72" s="119"/>
      <c r="I72" s="119"/>
      <c r="J72" s="120"/>
      <c r="K72" s="118"/>
      <c r="L72" s="119"/>
      <c r="M72" s="119"/>
      <c r="N72" s="119"/>
      <c r="O72" s="119"/>
      <c r="P72" s="119"/>
      <c r="Q72" s="120"/>
      <c r="R72" s="121"/>
      <c r="S72" s="122"/>
      <c r="T72" s="142"/>
      <c r="U72" s="143"/>
      <c r="V72" s="97">
        <f t="shared" si="0"/>
        <v>0</v>
      </c>
      <c r="W72" s="142"/>
      <c r="X72" s="144"/>
      <c r="Y72" s="144"/>
      <c r="Z72" s="143"/>
      <c r="AA72" s="126">
        <f t="shared" si="3"/>
        <v>0</v>
      </c>
      <c r="AB72" s="127"/>
      <c r="AC72" s="128">
        <f t="shared" si="2"/>
        <v>0</v>
      </c>
      <c r="AD72" s="129"/>
      <c r="AH72" s="51"/>
    </row>
    <row r="73" spans="1:34" ht="15" customHeight="1" x14ac:dyDescent="0.2">
      <c r="A73" s="118"/>
      <c r="B73" s="119"/>
      <c r="C73" s="119"/>
      <c r="D73" s="119"/>
      <c r="E73" s="119"/>
      <c r="F73" s="119"/>
      <c r="G73" s="119"/>
      <c r="H73" s="119"/>
      <c r="I73" s="119"/>
      <c r="J73" s="120"/>
      <c r="K73" s="118"/>
      <c r="L73" s="119"/>
      <c r="M73" s="119"/>
      <c r="N73" s="119"/>
      <c r="O73" s="119"/>
      <c r="P73" s="119"/>
      <c r="Q73" s="120"/>
      <c r="R73" s="121"/>
      <c r="S73" s="122"/>
      <c r="T73" s="142"/>
      <c r="U73" s="143"/>
      <c r="V73" s="97">
        <f t="shared" si="0"/>
        <v>0</v>
      </c>
      <c r="W73" s="142"/>
      <c r="X73" s="144"/>
      <c r="Y73" s="144"/>
      <c r="Z73" s="143"/>
      <c r="AA73" s="126">
        <f t="shared" si="3"/>
        <v>0</v>
      </c>
      <c r="AB73" s="127"/>
      <c r="AC73" s="128">
        <f t="shared" si="2"/>
        <v>0</v>
      </c>
      <c r="AD73" s="129"/>
      <c r="AH73" s="51"/>
    </row>
    <row r="74" spans="1:34" ht="15" customHeight="1" x14ac:dyDescent="0.2">
      <c r="A74" s="118"/>
      <c r="B74" s="119"/>
      <c r="C74" s="119"/>
      <c r="D74" s="119"/>
      <c r="E74" s="119"/>
      <c r="F74" s="119"/>
      <c r="G74" s="119"/>
      <c r="H74" s="119"/>
      <c r="I74" s="119"/>
      <c r="J74" s="120"/>
      <c r="K74" s="118"/>
      <c r="L74" s="119"/>
      <c r="M74" s="119"/>
      <c r="N74" s="119"/>
      <c r="O74" s="119"/>
      <c r="P74" s="119"/>
      <c r="Q74" s="120"/>
      <c r="R74" s="121"/>
      <c r="S74" s="122"/>
      <c r="T74" s="142"/>
      <c r="U74" s="143"/>
      <c r="V74" s="97">
        <f t="shared" ref="V74:V81" si="4">R74+T74</f>
        <v>0</v>
      </c>
      <c r="W74" s="142"/>
      <c r="X74" s="144"/>
      <c r="Y74" s="144"/>
      <c r="Z74" s="143"/>
      <c r="AA74" s="126">
        <f t="shared" si="3"/>
        <v>0</v>
      </c>
      <c r="AB74" s="127"/>
      <c r="AC74" s="128">
        <f t="shared" si="2"/>
        <v>0</v>
      </c>
      <c r="AD74" s="129"/>
      <c r="AH74" s="51"/>
    </row>
    <row r="75" spans="1:34" ht="15" customHeight="1" x14ac:dyDescent="0.2">
      <c r="A75" s="118"/>
      <c r="B75" s="119"/>
      <c r="C75" s="119"/>
      <c r="D75" s="119"/>
      <c r="E75" s="119"/>
      <c r="F75" s="119"/>
      <c r="G75" s="119"/>
      <c r="H75" s="119"/>
      <c r="I75" s="119"/>
      <c r="J75" s="120"/>
      <c r="K75" s="118"/>
      <c r="L75" s="119"/>
      <c r="M75" s="119"/>
      <c r="N75" s="119"/>
      <c r="O75" s="119"/>
      <c r="P75" s="119"/>
      <c r="Q75" s="120"/>
      <c r="R75" s="121"/>
      <c r="S75" s="122"/>
      <c r="T75" s="142"/>
      <c r="U75" s="143"/>
      <c r="V75" s="97">
        <f t="shared" si="4"/>
        <v>0</v>
      </c>
      <c r="W75" s="142"/>
      <c r="X75" s="144"/>
      <c r="Y75" s="144"/>
      <c r="Z75" s="143"/>
      <c r="AA75" s="126">
        <f t="shared" si="3"/>
        <v>0</v>
      </c>
      <c r="AB75" s="127"/>
      <c r="AC75" s="128">
        <f t="shared" si="2"/>
        <v>0</v>
      </c>
      <c r="AD75" s="129"/>
      <c r="AH75" s="51"/>
    </row>
    <row r="76" spans="1:34" ht="15" customHeight="1" x14ac:dyDescent="0.2">
      <c r="A76" s="118"/>
      <c r="B76" s="119"/>
      <c r="C76" s="119"/>
      <c r="D76" s="119"/>
      <c r="E76" s="119"/>
      <c r="F76" s="119"/>
      <c r="G76" s="119"/>
      <c r="H76" s="119"/>
      <c r="I76" s="119"/>
      <c r="J76" s="120"/>
      <c r="K76" s="118"/>
      <c r="L76" s="119"/>
      <c r="M76" s="119"/>
      <c r="N76" s="119"/>
      <c r="O76" s="119"/>
      <c r="P76" s="119"/>
      <c r="Q76" s="120"/>
      <c r="R76" s="121"/>
      <c r="S76" s="122"/>
      <c r="T76" s="142"/>
      <c r="U76" s="143"/>
      <c r="V76" s="97">
        <f t="shared" si="4"/>
        <v>0</v>
      </c>
      <c r="W76" s="142"/>
      <c r="X76" s="144"/>
      <c r="Y76" s="144"/>
      <c r="Z76" s="143"/>
      <c r="AA76" s="126">
        <f t="shared" si="3"/>
        <v>0</v>
      </c>
      <c r="AB76" s="127"/>
      <c r="AC76" s="128">
        <f t="shared" si="2"/>
        <v>0</v>
      </c>
      <c r="AD76" s="129"/>
      <c r="AH76" s="51"/>
    </row>
    <row r="77" spans="1:34" ht="15" customHeight="1" x14ac:dyDescent="0.2">
      <c r="A77" s="118"/>
      <c r="B77" s="119"/>
      <c r="C77" s="119"/>
      <c r="D77" s="119"/>
      <c r="E77" s="119"/>
      <c r="F77" s="119"/>
      <c r="G77" s="119"/>
      <c r="H77" s="119"/>
      <c r="I77" s="119"/>
      <c r="J77" s="120"/>
      <c r="K77" s="118"/>
      <c r="L77" s="119"/>
      <c r="M77" s="119"/>
      <c r="N77" s="119"/>
      <c r="O77" s="119"/>
      <c r="P77" s="119"/>
      <c r="Q77" s="120"/>
      <c r="R77" s="121"/>
      <c r="S77" s="122"/>
      <c r="T77" s="142"/>
      <c r="U77" s="143"/>
      <c r="V77" s="97">
        <f t="shared" si="4"/>
        <v>0</v>
      </c>
      <c r="W77" s="142"/>
      <c r="X77" s="144"/>
      <c r="Y77" s="144"/>
      <c r="Z77" s="143"/>
      <c r="AA77" s="126">
        <f t="shared" si="3"/>
        <v>0</v>
      </c>
      <c r="AB77" s="127"/>
      <c r="AC77" s="128">
        <f t="shared" si="2"/>
        <v>0</v>
      </c>
      <c r="AD77" s="129"/>
      <c r="AH77" s="51"/>
    </row>
    <row r="78" spans="1:34" ht="15" customHeight="1" x14ac:dyDescent="0.2">
      <c r="A78" s="118"/>
      <c r="B78" s="119"/>
      <c r="C78" s="119"/>
      <c r="D78" s="119"/>
      <c r="E78" s="119"/>
      <c r="F78" s="119"/>
      <c r="G78" s="119"/>
      <c r="H78" s="119"/>
      <c r="I78" s="119"/>
      <c r="J78" s="120"/>
      <c r="K78" s="118"/>
      <c r="L78" s="119"/>
      <c r="M78" s="119"/>
      <c r="N78" s="119"/>
      <c r="O78" s="119"/>
      <c r="P78" s="119"/>
      <c r="Q78" s="120"/>
      <c r="R78" s="121"/>
      <c r="S78" s="122"/>
      <c r="T78" s="142"/>
      <c r="U78" s="143"/>
      <c r="V78" s="97">
        <f t="shared" si="4"/>
        <v>0</v>
      </c>
      <c r="W78" s="142"/>
      <c r="X78" s="144"/>
      <c r="Y78" s="144"/>
      <c r="Z78" s="143"/>
      <c r="AA78" s="126">
        <f t="shared" si="3"/>
        <v>0</v>
      </c>
      <c r="AB78" s="127"/>
      <c r="AC78" s="128">
        <f t="shared" si="2"/>
        <v>0</v>
      </c>
      <c r="AD78" s="129"/>
      <c r="AH78" s="51"/>
    </row>
    <row r="79" spans="1:34" ht="15" customHeight="1" x14ac:dyDescent="0.2">
      <c r="A79" s="118"/>
      <c r="B79" s="119"/>
      <c r="C79" s="119"/>
      <c r="D79" s="119"/>
      <c r="E79" s="119"/>
      <c r="F79" s="119"/>
      <c r="G79" s="119"/>
      <c r="H79" s="119"/>
      <c r="I79" s="119"/>
      <c r="J79" s="120"/>
      <c r="K79" s="118"/>
      <c r="L79" s="119"/>
      <c r="M79" s="119"/>
      <c r="N79" s="119"/>
      <c r="O79" s="119"/>
      <c r="P79" s="119"/>
      <c r="Q79" s="120"/>
      <c r="R79" s="121"/>
      <c r="S79" s="122"/>
      <c r="T79" s="142"/>
      <c r="U79" s="143"/>
      <c r="V79" s="97">
        <f t="shared" si="4"/>
        <v>0</v>
      </c>
      <c r="W79" s="142"/>
      <c r="X79" s="144"/>
      <c r="Y79" s="144"/>
      <c r="Z79" s="143"/>
      <c r="AA79" s="126">
        <f t="shared" si="3"/>
        <v>0</v>
      </c>
      <c r="AB79" s="127"/>
      <c r="AC79" s="128">
        <f t="shared" si="2"/>
        <v>0</v>
      </c>
      <c r="AD79" s="129"/>
      <c r="AH79" s="51"/>
    </row>
    <row r="80" spans="1:34" ht="15" customHeight="1" x14ac:dyDescent="0.2">
      <c r="A80" s="118"/>
      <c r="B80" s="119"/>
      <c r="C80" s="119"/>
      <c r="D80" s="119"/>
      <c r="E80" s="119"/>
      <c r="F80" s="119"/>
      <c r="G80" s="119"/>
      <c r="H80" s="119"/>
      <c r="I80" s="119"/>
      <c r="J80" s="120"/>
      <c r="K80" s="118"/>
      <c r="L80" s="119"/>
      <c r="M80" s="119"/>
      <c r="N80" s="119"/>
      <c r="O80" s="119"/>
      <c r="P80" s="119"/>
      <c r="Q80" s="120"/>
      <c r="R80" s="121"/>
      <c r="S80" s="122"/>
      <c r="T80" s="142"/>
      <c r="U80" s="143"/>
      <c r="V80" s="97">
        <f t="shared" si="4"/>
        <v>0</v>
      </c>
      <c r="W80" s="142"/>
      <c r="X80" s="144"/>
      <c r="Y80" s="144"/>
      <c r="Z80" s="143"/>
      <c r="AA80" s="126">
        <f t="shared" si="3"/>
        <v>0</v>
      </c>
      <c r="AB80" s="127"/>
      <c r="AC80" s="128">
        <f t="shared" si="2"/>
        <v>0</v>
      </c>
      <c r="AD80" s="129"/>
      <c r="AH80" s="51"/>
    </row>
    <row r="81" spans="1:34" ht="15" customHeight="1" x14ac:dyDescent="0.2">
      <c r="A81" s="118"/>
      <c r="B81" s="119"/>
      <c r="C81" s="119"/>
      <c r="D81" s="119"/>
      <c r="E81" s="119"/>
      <c r="F81" s="119"/>
      <c r="G81" s="119"/>
      <c r="H81" s="119"/>
      <c r="I81" s="119"/>
      <c r="J81" s="120"/>
      <c r="K81" s="118"/>
      <c r="L81" s="119"/>
      <c r="M81" s="119"/>
      <c r="N81" s="119"/>
      <c r="O81" s="119"/>
      <c r="P81" s="119"/>
      <c r="Q81" s="120"/>
      <c r="R81" s="121"/>
      <c r="S81" s="122"/>
      <c r="T81" s="142"/>
      <c r="U81" s="143"/>
      <c r="V81" s="97">
        <f t="shared" si="4"/>
        <v>0</v>
      </c>
      <c r="W81" s="142"/>
      <c r="X81" s="144"/>
      <c r="Y81" s="144"/>
      <c r="Z81" s="143"/>
      <c r="AA81" s="126">
        <f t="shared" si="3"/>
        <v>0</v>
      </c>
      <c r="AB81" s="127"/>
      <c r="AC81" s="128">
        <f t="shared" si="2"/>
        <v>0</v>
      </c>
      <c r="AD81" s="129"/>
      <c r="AH81" s="51"/>
    </row>
    <row r="82" spans="1:34" ht="15" customHeight="1" x14ac:dyDescent="0.2">
      <c r="A82" s="118"/>
      <c r="B82" s="119"/>
      <c r="C82" s="119"/>
      <c r="D82" s="119"/>
      <c r="E82" s="119"/>
      <c r="F82" s="119"/>
      <c r="G82" s="119"/>
      <c r="H82" s="119"/>
      <c r="I82" s="119"/>
      <c r="J82" s="120"/>
      <c r="K82" s="118"/>
      <c r="L82" s="119"/>
      <c r="M82" s="119"/>
      <c r="N82" s="119"/>
      <c r="O82" s="119"/>
      <c r="P82" s="119"/>
      <c r="Q82" s="120"/>
      <c r="R82" s="121"/>
      <c r="S82" s="122"/>
      <c r="T82" s="142"/>
      <c r="U82" s="143"/>
      <c r="V82" s="97">
        <f>R82+T82</f>
        <v>0</v>
      </c>
      <c r="W82" s="142"/>
      <c r="X82" s="144"/>
      <c r="Y82" s="144"/>
      <c r="Z82" s="143"/>
      <c r="AA82" s="126">
        <f t="shared" si="3"/>
        <v>0</v>
      </c>
      <c r="AB82" s="127"/>
      <c r="AC82" s="128">
        <f t="shared" ref="AC82" si="5">V82-W82-AA82</f>
        <v>0</v>
      </c>
      <c r="AD82" s="129"/>
      <c r="AH82" s="51"/>
    </row>
    <row r="83" spans="1:34" ht="16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130">
        <f>SUM(R62:S82)</f>
        <v>0</v>
      </c>
      <c r="S83" s="131"/>
      <c r="T83" s="96"/>
      <c r="U83" s="96"/>
      <c r="V83" s="96"/>
      <c r="W83" s="123">
        <f>SUM(W62:Z82)</f>
        <v>0</v>
      </c>
      <c r="X83" s="124"/>
      <c r="Y83" s="124"/>
      <c r="Z83" s="125"/>
      <c r="AA83" s="111">
        <f>SUM(AA62:AA82)</f>
        <v>0</v>
      </c>
      <c r="AB83" s="112"/>
      <c r="AC83" s="147">
        <f>SUM(AC62:AC82)</f>
        <v>0</v>
      </c>
      <c r="AD83" s="147"/>
    </row>
    <row r="84" spans="1:34" ht="12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63">
        <f ca="1">SUMIF(K62:Q82,"Ostatní nezpůsobilé výdaje",R62:S81)</f>
        <v>0</v>
      </c>
      <c r="S84" s="63"/>
      <c r="T84" s="23"/>
      <c r="U84" s="23"/>
      <c r="V84" s="23"/>
      <c r="W84" s="52"/>
      <c r="X84" s="52"/>
      <c r="Y84" s="52"/>
      <c r="Z84" s="52"/>
      <c r="AA84" s="53"/>
      <c r="AB84" s="53"/>
      <c r="AC84" s="53"/>
      <c r="AD84" s="53"/>
    </row>
    <row r="85" spans="1:34" ht="13.5" customHeight="1" thickBot="1" x14ac:dyDescent="0.25">
      <c r="A85" s="145" t="s">
        <v>80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23"/>
      <c r="T85" s="23"/>
      <c r="U85" s="23"/>
      <c r="V85" s="23"/>
      <c r="W85" s="52"/>
      <c r="X85" s="52"/>
      <c r="Y85" s="52"/>
      <c r="Z85" s="52"/>
      <c r="AA85" s="53"/>
      <c r="AB85" s="53"/>
      <c r="AC85" s="53"/>
      <c r="AD85" s="53"/>
    </row>
    <row r="86" spans="1:34" ht="15" customHeight="1" thickBot="1" x14ac:dyDescent="0.3">
      <c r="A86" s="102" t="s">
        <v>70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4"/>
      <c r="U86" s="6"/>
      <c r="V86" s="232">
        <f>R83</f>
        <v>0</v>
      </c>
      <c r="W86" s="233"/>
      <c r="X86" s="233"/>
      <c r="Y86" s="233"/>
      <c r="Z86" s="234"/>
      <c r="AA86" s="53"/>
      <c r="AB86" s="53"/>
      <c r="AC86" s="53"/>
      <c r="AD86" s="53"/>
      <c r="AE86" s="13"/>
      <c r="AF86" s="13"/>
    </row>
    <row r="87" spans="1:34" ht="15" customHeight="1" thickBo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3"/>
      <c r="S87" s="23"/>
      <c r="T87" s="23"/>
      <c r="U87" s="23"/>
      <c r="V87" s="23"/>
      <c r="W87" s="52"/>
      <c r="X87" s="52"/>
      <c r="Y87" s="52"/>
      <c r="Z87" s="52"/>
      <c r="AA87" s="53"/>
      <c r="AB87" s="53"/>
      <c r="AC87" s="53"/>
      <c r="AD87" s="53"/>
      <c r="AE87" s="13"/>
      <c r="AF87" s="13"/>
    </row>
    <row r="88" spans="1:34" ht="15" customHeight="1" thickBot="1" x14ac:dyDescent="0.3">
      <c r="A88" s="102" t="s">
        <v>56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4"/>
      <c r="U88" s="6"/>
      <c r="V88" s="132">
        <f ca="1">R83-R84</f>
        <v>0</v>
      </c>
      <c r="W88" s="133"/>
      <c r="X88" s="133"/>
      <c r="Y88" s="133"/>
      <c r="Z88" s="134"/>
      <c r="AA88" s="54"/>
      <c r="AB88" s="54"/>
      <c r="AC88" s="54"/>
      <c r="AD88" s="54"/>
      <c r="AE88" s="13"/>
      <c r="AF88" s="13"/>
    </row>
    <row r="89" spans="1:34" ht="15" customHeight="1" thickBot="1" x14ac:dyDescent="0.3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U89" s="6"/>
      <c r="V89" s="64"/>
      <c r="W89" s="64"/>
      <c r="X89" s="64"/>
      <c r="Y89" s="64"/>
      <c r="Z89" s="64"/>
      <c r="AA89" s="54"/>
      <c r="AB89" s="54"/>
      <c r="AC89" s="54"/>
      <c r="AD89" s="54"/>
      <c r="AE89" s="13"/>
      <c r="AF89" s="13"/>
    </row>
    <row r="90" spans="1:34" ht="15" customHeight="1" thickBot="1" x14ac:dyDescent="0.3">
      <c r="A90" s="102" t="s">
        <v>133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4"/>
      <c r="U90" s="6"/>
      <c r="V90" s="105">
        <v>0</v>
      </c>
      <c r="W90" s="106"/>
      <c r="X90" s="106"/>
      <c r="Y90" s="106"/>
      <c r="Z90" s="107"/>
      <c r="AA90" s="54"/>
      <c r="AB90" s="54"/>
      <c r="AC90" s="54"/>
      <c r="AD90" s="54"/>
      <c r="AE90" s="13"/>
      <c r="AF90" s="13"/>
    </row>
    <row r="91" spans="1:34" s="13" customFormat="1" ht="15" customHeight="1" thickBot="1" x14ac:dyDescent="0.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U91" s="54"/>
      <c r="V91" s="64"/>
      <c r="W91" s="64"/>
      <c r="X91" s="64"/>
      <c r="Y91" s="64"/>
      <c r="Z91" s="64"/>
      <c r="AA91" s="54"/>
      <c r="AB91" s="54"/>
      <c r="AC91" s="54"/>
      <c r="AD91" s="54"/>
    </row>
    <row r="92" spans="1:34" ht="15" customHeight="1" thickBot="1" x14ac:dyDescent="0.3">
      <c r="A92" s="102" t="s">
        <v>75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4"/>
      <c r="V92" s="113">
        <f ca="1">V88-V90</f>
        <v>0</v>
      </c>
      <c r="W92" s="114"/>
      <c r="X92" s="114"/>
      <c r="Y92" s="114"/>
      <c r="Z92" s="115"/>
    </row>
    <row r="93" spans="1:34" ht="15" customHeight="1" thickBo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8"/>
      <c r="K93" s="48"/>
      <c r="L93" s="6"/>
      <c r="M93" s="6"/>
      <c r="N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4" ht="15" customHeight="1" thickBot="1" x14ac:dyDescent="0.3">
      <c r="A94" s="102" t="s">
        <v>54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4"/>
      <c r="U94" s="6"/>
      <c r="V94" s="135">
        <f>W83</f>
        <v>0</v>
      </c>
      <c r="W94" s="136"/>
      <c r="X94" s="136"/>
      <c r="Y94" s="136"/>
      <c r="Z94" s="137"/>
      <c r="AA94" s="6"/>
      <c r="AB94" s="6"/>
      <c r="AC94" s="6"/>
      <c r="AD94" s="6"/>
    </row>
    <row r="95" spans="1:34" ht="15" customHeight="1" thickBo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8"/>
      <c r="K95" s="48"/>
      <c r="L95" s="6"/>
      <c r="M95" s="6"/>
      <c r="N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4" ht="15" customHeight="1" thickBot="1" x14ac:dyDescent="0.3">
      <c r="A96" s="102" t="s">
        <v>55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4"/>
      <c r="U96" s="6"/>
      <c r="V96" s="138">
        <f>AC83+AA83</f>
        <v>0</v>
      </c>
      <c r="W96" s="139"/>
      <c r="X96" s="139"/>
      <c r="Y96" s="139"/>
      <c r="Z96" s="140"/>
      <c r="AA96" s="6"/>
      <c r="AB96" s="6"/>
      <c r="AC96" s="6"/>
      <c r="AD96" s="6"/>
    </row>
    <row r="97" spans="1:34" ht="15" customHeight="1" thickBo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6"/>
      <c r="M97" s="6"/>
      <c r="N97" s="6"/>
      <c r="U97" s="6"/>
      <c r="V97" s="6"/>
      <c r="W97" s="39"/>
      <c r="X97" s="39"/>
      <c r="Y97" s="39"/>
      <c r="Z97" s="39"/>
      <c r="AA97" s="6"/>
      <c r="AB97" s="6"/>
      <c r="AC97" s="6"/>
      <c r="AD97" s="6"/>
    </row>
    <row r="98" spans="1:34" s="20" customFormat="1" ht="15" customHeight="1" thickBot="1" x14ac:dyDescent="0.25">
      <c r="A98" s="102" t="s">
        <v>136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4"/>
      <c r="U98" s="25"/>
      <c r="V98" s="108">
        <f ca="1">IFERROR(IF(V92&lt;&gt;0,V94/V92,V94/V88),0)</f>
        <v>0</v>
      </c>
      <c r="W98" s="109"/>
      <c r="X98" s="109"/>
      <c r="Y98" s="109"/>
      <c r="Z98" s="110"/>
      <c r="AA98" s="141" t="str">
        <f ca="1">IF(V98&gt;90%,"Úvěr nesmí být více jak 90 % !!!","OK")</f>
        <v>OK</v>
      </c>
      <c r="AB98" s="141"/>
      <c r="AC98" s="141"/>
      <c r="AD98" s="141"/>
      <c r="AE98" s="141"/>
      <c r="AF98" s="141"/>
      <c r="AH98" s="2"/>
    </row>
    <row r="99" spans="1:34" s="20" customFormat="1" ht="15" customHeight="1" thickBo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00"/>
      <c r="AB99" s="100"/>
      <c r="AC99" s="100"/>
      <c r="AD99" s="100"/>
      <c r="AE99" s="100"/>
      <c r="AF99" s="100"/>
      <c r="AH99" s="2"/>
    </row>
    <row r="100" spans="1:34" s="20" customFormat="1" ht="15" customHeight="1" thickBot="1" x14ac:dyDescent="0.25">
      <c r="A100" s="102" t="s">
        <v>137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4"/>
      <c r="U100" s="25"/>
      <c r="V100" s="108">
        <f ca="1">IFERROR(IF(V94/V92,V94/V88),0)</f>
        <v>0</v>
      </c>
      <c r="W100" s="109"/>
      <c r="X100" s="109"/>
      <c r="Y100" s="109"/>
      <c r="Z100" s="110"/>
      <c r="AA100" s="141" t="str">
        <f ca="1">IF(V100&gt;90%,"Úvěr nesmí být více jak 90 % !!!","OK")</f>
        <v>OK</v>
      </c>
      <c r="AB100" s="141"/>
      <c r="AC100" s="141"/>
      <c r="AD100" s="141"/>
      <c r="AE100" s="141"/>
      <c r="AF100" s="141"/>
      <c r="AH100" s="2"/>
    </row>
    <row r="101" spans="1:34" ht="15" customHeight="1" thickBot="1" x14ac:dyDescent="0.25">
      <c r="A101" s="8"/>
      <c r="O101" s="21"/>
      <c r="AA101" s="24"/>
      <c r="AB101" s="24"/>
      <c r="AC101" s="24"/>
      <c r="AD101" s="24"/>
    </row>
    <row r="102" spans="1:34" ht="15" customHeight="1" thickBot="1" x14ac:dyDescent="0.3">
      <c r="A102" s="102" t="s">
        <v>60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4"/>
      <c r="U102" s="6"/>
      <c r="V102" s="105"/>
      <c r="W102" s="106"/>
      <c r="X102" s="106"/>
      <c r="Y102" s="106"/>
      <c r="Z102" s="107"/>
      <c r="AA102" s="24"/>
      <c r="AB102" s="24"/>
      <c r="AC102" s="24"/>
      <c r="AD102" s="24"/>
    </row>
    <row r="103" spans="1:34" ht="15" customHeight="1" x14ac:dyDescent="0.25">
      <c r="A103" s="82" t="s">
        <v>51</v>
      </c>
      <c r="H103" s="3"/>
      <c r="I103" s="3"/>
      <c r="J103" s="3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10"/>
      <c r="Z103" s="10"/>
      <c r="AA103" s="6"/>
      <c r="AB103" s="6"/>
      <c r="AC103" s="6"/>
      <c r="AD103" s="6"/>
    </row>
    <row r="104" spans="1:34" ht="15" customHeight="1" x14ac:dyDescent="0.25">
      <c r="A104" s="8"/>
      <c r="H104" s="3"/>
      <c r="I104" s="3"/>
      <c r="J104" s="3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10"/>
      <c r="Z104" s="10"/>
      <c r="AA104" s="6"/>
      <c r="AB104" s="6"/>
      <c r="AC104" s="6"/>
      <c r="AD104" s="6"/>
    </row>
    <row r="105" spans="1:34" ht="15" customHeight="1" x14ac:dyDescent="0.2">
      <c r="A105" s="152" t="s">
        <v>2</v>
      </c>
      <c r="B105" s="153"/>
      <c r="C105" s="153"/>
      <c r="D105" s="153"/>
      <c r="E105" s="154"/>
      <c r="F105" s="152" t="s">
        <v>3</v>
      </c>
      <c r="G105" s="153"/>
      <c r="H105" s="153"/>
      <c r="I105" s="153"/>
      <c r="J105" s="154"/>
      <c r="K105" s="158" t="s">
        <v>57</v>
      </c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7"/>
      <c r="AD105" s="9"/>
    </row>
    <row r="106" spans="1:34" ht="15" customHeight="1" x14ac:dyDescent="0.2">
      <c r="A106" s="155"/>
      <c r="B106" s="156"/>
      <c r="C106" s="156"/>
      <c r="D106" s="156"/>
      <c r="E106" s="157"/>
      <c r="F106" s="155"/>
      <c r="G106" s="156"/>
      <c r="H106" s="156"/>
      <c r="I106" s="156"/>
      <c r="J106" s="157"/>
      <c r="M106" s="21" t="s">
        <v>58</v>
      </c>
      <c r="N106" s="21"/>
      <c r="O106" s="21"/>
      <c r="P106" s="21"/>
      <c r="Q106" s="50"/>
      <c r="R106" s="230">
        <f>W83-A106-F106</f>
        <v>0</v>
      </c>
      <c r="S106" s="230"/>
      <c r="T106" s="230"/>
      <c r="U106" s="58"/>
      <c r="V106" s="58"/>
      <c r="W106" s="58"/>
      <c r="X106" s="58"/>
      <c r="Y106" s="146"/>
      <c r="Z106" s="146"/>
      <c r="AC106" s="231"/>
      <c r="AD106" s="231"/>
    </row>
    <row r="107" spans="1:34" ht="14.25" customHeight="1" x14ac:dyDescent="0.2"/>
    <row r="108" spans="1:34" ht="15" customHeight="1" x14ac:dyDescent="0.25">
      <c r="A108" s="82" t="s">
        <v>52</v>
      </c>
      <c r="H108" s="3"/>
      <c r="I108" s="3"/>
      <c r="J108" s="3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4" ht="15" customHeight="1" thickBot="1" x14ac:dyDescent="0.25">
      <c r="S109" s="5"/>
      <c r="T109" s="5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4" ht="15" customHeight="1" thickBot="1" x14ac:dyDescent="0.3">
      <c r="A110" s="102" t="s">
        <v>35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4"/>
      <c r="S110" s="5"/>
      <c r="T110" s="5"/>
      <c r="U110" s="6"/>
      <c r="V110" s="105"/>
      <c r="W110" s="106"/>
      <c r="X110" s="106"/>
      <c r="Y110" s="106"/>
      <c r="Z110" s="107"/>
      <c r="AA110" s="6"/>
      <c r="AB110" s="6"/>
      <c r="AC110" s="6"/>
      <c r="AD110" s="6"/>
    </row>
    <row r="111" spans="1:34" s="13" customFormat="1" ht="15" customHeight="1" thickBot="1" x14ac:dyDescent="0.3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7"/>
      <c r="T111" s="67"/>
      <c r="U111" s="54"/>
      <c r="V111" s="64"/>
      <c r="W111" s="64"/>
      <c r="X111" s="64"/>
      <c r="Y111" s="64"/>
      <c r="Z111" s="64"/>
      <c r="AA111" s="54"/>
      <c r="AB111" s="54"/>
      <c r="AC111" s="54"/>
      <c r="AD111" s="54"/>
    </row>
    <row r="112" spans="1:34" ht="17.100000000000001" customHeight="1" thickBot="1" x14ac:dyDescent="0.3">
      <c r="A112" s="102" t="s">
        <v>76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4"/>
      <c r="V112" s="105"/>
      <c r="W112" s="106"/>
      <c r="X112" s="106"/>
      <c r="Y112" s="106"/>
      <c r="Z112" s="107"/>
    </row>
    <row r="113" spans="1:30" s="13" customFormat="1" ht="17.100000000000001" customHeight="1" thickBot="1" x14ac:dyDescent="0.3">
      <c r="A113" s="31"/>
      <c r="B113" s="38"/>
      <c r="G113" s="68"/>
      <c r="H113" s="68"/>
      <c r="I113" s="31"/>
      <c r="O113" s="69"/>
      <c r="V113" s="64"/>
      <c r="W113" s="64"/>
      <c r="X113" s="64"/>
      <c r="Y113" s="64"/>
      <c r="Z113" s="64"/>
    </row>
    <row r="114" spans="1:30" s="1" customFormat="1" ht="15" customHeight="1" thickBot="1" x14ac:dyDescent="0.3">
      <c r="A114" s="102" t="s">
        <v>77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4"/>
      <c r="S114" s="2"/>
      <c r="T114" s="2"/>
      <c r="U114" s="2"/>
      <c r="V114" s="105"/>
      <c r="W114" s="106"/>
      <c r="X114" s="106"/>
      <c r="Y114" s="106"/>
      <c r="Z114" s="107"/>
      <c r="AA114" s="2"/>
      <c r="AB114" s="2"/>
    </row>
    <row r="115" spans="1:30" s="31" customFormat="1" ht="15" customHeight="1" thickBot="1" x14ac:dyDescent="0.3">
      <c r="B115" s="37"/>
      <c r="C115" s="37"/>
      <c r="D115" s="37"/>
      <c r="E115" s="37"/>
      <c r="G115" s="68"/>
      <c r="H115" s="68"/>
      <c r="J115" s="13"/>
      <c r="K115" s="13"/>
      <c r="Q115" s="13"/>
      <c r="R115" s="13"/>
      <c r="S115" s="13"/>
      <c r="T115" s="13"/>
      <c r="U115" s="13"/>
      <c r="V115" s="64"/>
      <c r="W115" s="64"/>
      <c r="X115" s="64"/>
      <c r="Y115" s="64"/>
      <c r="Z115" s="64"/>
      <c r="AA115" s="13"/>
      <c r="AB115" s="13"/>
    </row>
    <row r="116" spans="1:30" s="1" customFormat="1" ht="15" customHeight="1" thickBot="1" x14ac:dyDescent="0.3">
      <c r="A116" s="102" t="s">
        <v>78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4"/>
      <c r="S116" s="2"/>
      <c r="T116" s="2"/>
      <c r="U116" s="2"/>
      <c r="V116" s="149"/>
      <c r="W116" s="150"/>
      <c r="X116" s="150"/>
      <c r="Y116" s="150"/>
      <c r="Z116" s="151"/>
      <c r="AA116" s="2"/>
      <c r="AB116" s="2"/>
    </row>
    <row r="117" spans="1:30" ht="12" x14ac:dyDescent="0.2">
      <c r="B117" s="19"/>
      <c r="C117" s="66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s="20" customFormat="1" ht="15" customHeight="1" x14ac:dyDescent="0.2">
      <c r="A118" s="11" t="s">
        <v>15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2"/>
      <c r="P118" s="11" t="s">
        <v>16</v>
      </c>
      <c r="Q118" s="229"/>
      <c r="R118" s="229"/>
      <c r="S118" s="229"/>
      <c r="T118" s="229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8.1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30" ht="24" customHeight="1" x14ac:dyDescent="0.2">
      <c r="A120" s="175" t="s">
        <v>40</v>
      </c>
      <c r="B120" s="176"/>
      <c r="C120" s="176"/>
      <c r="D120" s="176"/>
      <c r="E120" s="176"/>
      <c r="F120" s="176"/>
      <c r="G120" s="176"/>
      <c r="H120" s="176"/>
      <c r="I120" s="177"/>
      <c r="J120" s="175" t="s">
        <v>41</v>
      </c>
      <c r="K120" s="176"/>
      <c r="L120" s="176"/>
      <c r="M120" s="176"/>
      <c r="N120" s="176"/>
      <c r="O120" s="176"/>
      <c r="P120" s="177"/>
      <c r="Q120" s="175" t="s">
        <v>42</v>
      </c>
      <c r="R120" s="176"/>
      <c r="S120" s="176"/>
      <c r="T120" s="176"/>
      <c r="U120" s="176"/>
      <c r="V120" s="176"/>
      <c r="W120" s="176"/>
      <c r="X120" s="177"/>
    </row>
    <row r="121" spans="1:30" ht="36" customHeight="1" x14ac:dyDescent="0.25">
      <c r="A121" s="160"/>
      <c r="B121" s="161"/>
      <c r="C121" s="161"/>
      <c r="D121" s="161"/>
      <c r="E121" s="161"/>
      <c r="F121" s="161"/>
      <c r="G121" s="161"/>
      <c r="H121" s="161"/>
      <c r="I121" s="162"/>
      <c r="J121" s="163"/>
      <c r="K121" s="164"/>
      <c r="L121" s="164"/>
      <c r="M121" s="164"/>
      <c r="N121" s="164"/>
      <c r="O121" s="164"/>
      <c r="P121" s="165"/>
      <c r="Q121" s="166"/>
      <c r="R121" s="167"/>
      <c r="S121" s="167"/>
      <c r="T121" s="167"/>
      <c r="U121" s="167"/>
      <c r="V121" s="167"/>
      <c r="W121" s="167"/>
      <c r="X121" s="168"/>
    </row>
    <row r="122" spans="1:30" ht="36" customHeight="1" x14ac:dyDescent="0.25">
      <c r="A122" s="160"/>
      <c r="B122" s="161"/>
      <c r="C122" s="161"/>
      <c r="D122" s="161"/>
      <c r="E122" s="161"/>
      <c r="F122" s="161"/>
      <c r="G122" s="161"/>
      <c r="H122" s="161"/>
      <c r="I122" s="162"/>
      <c r="J122" s="163"/>
      <c r="K122" s="164"/>
      <c r="L122" s="164"/>
      <c r="M122" s="164"/>
      <c r="N122" s="164"/>
      <c r="O122" s="164"/>
      <c r="P122" s="165"/>
      <c r="Q122" s="169"/>
      <c r="R122" s="170"/>
      <c r="S122" s="170"/>
      <c r="T122" s="170"/>
      <c r="U122" s="170"/>
      <c r="V122" s="170"/>
      <c r="W122" s="170"/>
      <c r="X122" s="171"/>
    </row>
    <row r="123" spans="1:30" ht="36" customHeight="1" x14ac:dyDescent="0.25">
      <c r="A123" s="160"/>
      <c r="B123" s="161"/>
      <c r="C123" s="161"/>
      <c r="D123" s="161"/>
      <c r="E123" s="161"/>
      <c r="F123" s="161"/>
      <c r="G123" s="161"/>
      <c r="H123" s="161"/>
      <c r="I123" s="162"/>
      <c r="J123" s="163"/>
      <c r="K123" s="164"/>
      <c r="L123" s="164"/>
      <c r="M123" s="164"/>
      <c r="N123" s="164"/>
      <c r="O123" s="164"/>
      <c r="P123" s="165"/>
      <c r="Q123" s="172"/>
      <c r="R123" s="173"/>
      <c r="S123" s="173"/>
      <c r="T123" s="173"/>
      <c r="U123" s="173"/>
      <c r="V123" s="173"/>
      <c r="W123" s="173"/>
      <c r="X123" s="174"/>
    </row>
    <row r="124" spans="1:30" x14ac:dyDescent="0.25">
      <c r="A124" s="32"/>
      <c r="B124" s="33"/>
      <c r="C124" s="33"/>
      <c r="D124" s="33"/>
      <c r="E124" s="33"/>
      <c r="F124" s="33"/>
      <c r="G124" s="33"/>
      <c r="H124" s="33"/>
      <c r="I124" s="3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</sheetData>
  <sheetProtection algorithmName="SHA-512" hashValue="8oYOrUGCgY31rjT0aExZnuWCI5x4QnzMqWrEDYK8tdGfPO3uIu1hCP0SxAM+3ItXBnMvY7U8iawetzSATfmFHg==" saltValue="BgL/++HYuoJvlC//Kg6XRA==" spinCount="100000" sheet="1" objects="1" scenarios="1" formatColumns="0" formatRows="0" selectLockedCells="1"/>
  <mergeCells count="239">
    <mergeCell ref="A100:R100"/>
    <mergeCell ref="V100:Z100"/>
    <mergeCell ref="AA100:AF100"/>
    <mergeCell ref="W75:Z75"/>
    <mergeCell ref="B19:AD19"/>
    <mergeCell ref="B21:AD21"/>
    <mergeCell ref="Q118:T118"/>
    <mergeCell ref="R106:T106"/>
    <mergeCell ref="R62:S62"/>
    <mergeCell ref="R63:S63"/>
    <mergeCell ref="AC106:AD106"/>
    <mergeCell ref="K69:Q69"/>
    <mergeCell ref="W69:Z69"/>
    <mergeCell ref="R68:S68"/>
    <mergeCell ref="K70:Q70"/>
    <mergeCell ref="R69:S69"/>
    <mergeCell ref="R70:S70"/>
    <mergeCell ref="R71:S71"/>
    <mergeCell ref="T70:U70"/>
    <mergeCell ref="T69:U69"/>
    <mergeCell ref="A86:R86"/>
    <mergeCell ref="V86:Z86"/>
    <mergeCell ref="A71:J71"/>
    <mergeCell ref="K71:Q71"/>
    <mergeCell ref="T67:U67"/>
    <mergeCell ref="A36:AD36"/>
    <mergeCell ref="R66:S66"/>
    <mergeCell ref="A5:X5"/>
    <mergeCell ref="B7:G7"/>
    <mergeCell ref="B27:AD27"/>
    <mergeCell ref="B28:AD28"/>
    <mergeCell ref="A9:AD9"/>
    <mergeCell ref="B12:AD12"/>
    <mergeCell ref="A60:J61"/>
    <mergeCell ref="K60:Q61"/>
    <mergeCell ref="W60:AD60"/>
    <mergeCell ref="W61:Z61"/>
    <mergeCell ref="O55:R55"/>
    <mergeCell ref="R60:S61"/>
    <mergeCell ref="T60:U61"/>
    <mergeCell ref="T55:AD55"/>
    <mergeCell ref="V60:V61"/>
    <mergeCell ref="B22:AD22"/>
    <mergeCell ref="B30:AD30"/>
    <mergeCell ref="B31:AD31"/>
    <mergeCell ref="B33:AD33"/>
    <mergeCell ref="B34:AD34"/>
    <mergeCell ref="B25:AD25"/>
    <mergeCell ref="B24:AD24"/>
    <mergeCell ref="C16:AD16"/>
    <mergeCell ref="B13:AD13"/>
    <mergeCell ref="T63:U63"/>
    <mergeCell ref="T64:U64"/>
    <mergeCell ref="R64:S64"/>
    <mergeCell ref="R65:S65"/>
    <mergeCell ref="A63:J63"/>
    <mergeCell ref="K63:Q63"/>
    <mergeCell ref="T65:U65"/>
    <mergeCell ref="B15:AD15"/>
    <mergeCell ref="D42:AG42"/>
    <mergeCell ref="D44:AG44"/>
    <mergeCell ref="T66:U66"/>
    <mergeCell ref="A65:J65"/>
    <mergeCell ref="K65:Q65"/>
    <mergeCell ref="A55:K55"/>
    <mergeCell ref="AC64:AD64"/>
    <mergeCell ref="A57:K57"/>
    <mergeCell ref="O57:R57"/>
    <mergeCell ref="C17:AD17"/>
    <mergeCell ref="C18:AD18"/>
    <mergeCell ref="A66:J66"/>
    <mergeCell ref="K66:Q66"/>
    <mergeCell ref="AA63:AB63"/>
    <mergeCell ref="D40:AG40"/>
    <mergeCell ref="T62:U62"/>
    <mergeCell ref="K62:Q62"/>
    <mergeCell ref="A62:J62"/>
    <mergeCell ref="AA61:AB61"/>
    <mergeCell ref="AC61:AD61"/>
    <mergeCell ref="AC62:AD62"/>
    <mergeCell ref="AA62:AB62"/>
    <mergeCell ref="W62:Z62"/>
    <mergeCell ref="AA64:AB64"/>
    <mergeCell ref="W65:Z65"/>
    <mergeCell ref="AA65:AB65"/>
    <mergeCell ref="A121:I121"/>
    <mergeCell ref="J121:P121"/>
    <mergeCell ref="Q121:X123"/>
    <mergeCell ref="A122:I122"/>
    <mergeCell ref="J122:P122"/>
    <mergeCell ref="A123:I123"/>
    <mergeCell ref="J123:P123"/>
    <mergeCell ref="A120:I120"/>
    <mergeCell ref="J120:P120"/>
    <mergeCell ref="Q120:X120"/>
    <mergeCell ref="A76:J76"/>
    <mergeCell ref="K76:Q76"/>
    <mergeCell ref="W76:Z76"/>
    <mergeCell ref="A74:J74"/>
    <mergeCell ref="K74:Q74"/>
    <mergeCell ref="R74:S74"/>
    <mergeCell ref="B118:N118"/>
    <mergeCell ref="A75:J75"/>
    <mergeCell ref="R76:S76"/>
    <mergeCell ref="T76:U76"/>
    <mergeCell ref="K75:Q75"/>
    <mergeCell ref="R75:S75"/>
    <mergeCell ref="T75:U75"/>
    <mergeCell ref="V112:Z112"/>
    <mergeCell ref="V114:Z114"/>
    <mergeCell ref="V116:Z116"/>
    <mergeCell ref="A112:R112"/>
    <mergeCell ref="A114:R114"/>
    <mergeCell ref="A116:R116"/>
    <mergeCell ref="A105:E105"/>
    <mergeCell ref="F105:J105"/>
    <mergeCell ref="A106:E106"/>
    <mergeCell ref="F106:J106"/>
    <mergeCell ref="K105:AB105"/>
    <mergeCell ref="AC74:AD74"/>
    <mergeCell ref="AA75:AB75"/>
    <mergeCell ref="AC75:AD75"/>
    <mergeCell ref="AC63:AD63"/>
    <mergeCell ref="A64:J64"/>
    <mergeCell ref="K64:Q64"/>
    <mergeCell ref="W64:Z64"/>
    <mergeCell ref="T71:U71"/>
    <mergeCell ref="A67:J67"/>
    <mergeCell ref="K67:Q67"/>
    <mergeCell ref="W67:Z67"/>
    <mergeCell ref="A68:J68"/>
    <mergeCell ref="K68:Q68"/>
    <mergeCell ref="T68:U68"/>
    <mergeCell ref="K73:Q73"/>
    <mergeCell ref="W63:Z63"/>
    <mergeCell ref="A69:J69"/>
    <mergeCell ref="AC65:AD65"/>
    <mergeCell ref="AC66:AD66"/>
    <mergeCell ref="AC67:AD67"/>
    <mergeCell ref="AC68:AD68"/>
    <mergeCell ref="AC69:AD69"/>
    <mergeCell ref="AC72:AD72"/>
    <mergeCell ref="AC73:AD73"/>
    <mergeCell ref="AC70:AD70"/>
    <mergeCell ref="AC71:AD71"/>
    <mergeCell ref="AA73:AB73"/>
    <mergeCell ref="A73:J73"/>
    <mergeCell ref="A70:J70"/>
    <mergeCell ref="W66:Z66"/>
    <mergeCell ref="T74:U74"/>
    <mergeCell ref="W74:Z74"/>
    <mergeCell ref="W73:Z73"/>
    <mergeCell ref="T72:U72"/>
    <mergeCell ref="T73:U73"/>
    <mergeCell ref="W71:Z71"/>
    <mergeCell ref="W68:Z68"/>
    <mergeCell ref="R67:S67"/>
    <mergeCell ref="AA66:AB66"/>
    <mergeCell ref="AA67:AB67"/>
    <mergeCell ref="AA68:AB68"/>
    <mergeCell ref="AA69:AB69"/>
    <mergeCell ref="AA70:AB70"/>
    <mergeCell ref="AA71:AB71"/>
    <mergeCell ref="AA72:AB72"/>
    <mergeCell ref="AA74:AB74"/>
    <mergeCell ref="W72:Z72"/>
    <mergeCell ref="W70:Z70"/>
    <mergeCell ref="R72:S72"/>
    <mergeCell ref="R73:S73"/>
    <mergeCell ref="A72:J72"/>
    <mergeCell ref="K72:Q72"/>
    <mergeCell ref="AC82:AD82"/>
    <mergeCell ref="AC83:AD83"/>
    <mergeCell ref="AA82:AB82"/>
    <mergeCell ref="T80:U80"/>
    <mergeCell ref="AC78:AD78"/>
    <mergeCell ref="AA80:AB80"/>
    <mergeCell ref="AC80:AD80"/>
    <mergeCell ref="R81:S81"/>
    <mergeCell ref="T81:U81"/>
    <mergeCell ref="W80:Z80"/>
    <mergeCell ref="R80:S80"/>
    <mergeCell ref="AC79:AD79"/>
    <mergeCell ref="AA79:AB79"/>
    <mergeCell ref="W79:Z79"/>
    <mergeCell ref="R79:S79"/>
    <mergeCell ref="T79:U79"/>
    <mergeCell ref="T78:U78"/>
    <mergeCell ref="W78:Z78"/>
    <mergeCell ref="AC81:AD81"/>
    <mergeCell ref="A78:J78"/>
    <mergeCell ref="A110:R110"/>
    <mergeCell ref="T82:U82"/>
    <mergeCell ref="A82:J82"/>
    <mergeCell ref="K82:Q82"/>
    <mergeCell ref="W82:Z82"/>
    <mergeCell ref="A85:R85"/>
    <mergeCell ref="Y106:Z106"/>
    <mergeCell ref="AA76:AB76"/>
    <mergeCell ref="AC76:AD76"/>
    <mergeCell ref="K78:Q78"/>
    <mergeCell ref="R78:S78"/>
    <mergeCell ref="W77:Z77"/>
    <mergeCell ref="K77:Q77"/>
    <mergeCell ref="R77:S77"/>
    <mergeCell ref="T77:U77"/>
    <mergeCell ref="AA78:AB78"/>
    <mergeCell ref="A79:J79"/>
    <mergeCell ref="A81:J81"/>
    <mergeCell ref="K81:Q81"/>
    <mergeCell ref="K80:Q80"/>
    <mergeCell ref="A80:J80"/>
    <mergeCell ref="K79:Q79"/>
    <mergeCell ref="W81:Z81"/>
    <mergeCell ref="AA81:AB81"/>
    <mergeCell ref="A102:R102"/>
    <mergeCell ref="V102:Z102"/>
    <mergeCell ref="V98:Z98"/>
    <mergeCell ref="AA83:AB83"/>
    <mergeCell ref="V92:Z92"/>
    <mergeCell ref="A90:R90"/>
    <mergeCell ref="V90:Z90"/>
    <mergeCell ref="D46:AG46"/>
    <mergeCell ref="V110:Z110"/>
    <mergeCell ref="A77:J77"/>
    <mergeCell ref="R82:S82"/>
    <mergeCell ref="W83:Z83"/>
    <mergeCell ref="AA77:AB77"/>
    <mergeCell ref="AC77:AD77"/>
    <mergeCell ref="R83:S83"/>
    <mergeCell ref="A94:R94"/>
    <mergeCell ref="A96:R96"/>
    <mergeCell ref="A98:R98"/>
    <mergeCell ref="A92:R92"/>
    <mergeCell ref="V88:Z88"/>
    <mergeCell ref="V94:Z94"/>
    <mergeCell ref="V96:Z96"/>
    <mergeCell ref="A88:R88"/>
    <mergeCell ref="AA98:AF98"/>
  </mergeCells>
  <conditionalFormatting sqref="A98">
    <cfRule type="expression" dxfId="33" priority="4">
      <formula>$O$57="DE MINIMIS"</formula>
    </cfRule>
  </conditionalFormatting>
  <conditionalFormatting sqref="A100">
    <cfRule type="expression" dxfId="32" priority="3">
      <formula>$O$57="BLOKOVÁ VÝJIMKA"</formula>
    </cfRule>
  </conditionalFormatting>
  <conditionalFormatting sqref="A64:Q82">
    <cfRule type="expression" dxfId="31" priority="87">
      <formula>AND(#REF!=1)</formula>
    </cfRule>
  </conditionalFormatting>
  <conditionalFormatting sqref="A90:R90">
    <cfRule type="expression" dxfId="30" priority="8">
      <formula>$O$57="DE MINIMIS"</formula>
    </cfRule>
  </conditionalFormatting>
  <conditionalFormatting sqref="A102:R102 V102:Z102">
    <cfRule type="expression" dxfId="29" priority="15">
      <formula>$O$55="Kalkulátor úspory"</formula>
    </cfRule>
  </conditionalFormatting>
  <conditionalFormatting sqref="A92:V92">
    <cfRule type="expression" dxfId="28" priority="9">
      <formula>$O$57="DE MINIMIS"</formula>
    </cfRule>
  </conditionalFormatting>
  <conditionalFormatting sqref="L53:N53 Q53 A53:A54 S53:Z54 L54:Q54 U92">
    <cfRule type="expression" dxfId="27" priority="86">
      <formula>#REF!="ANO"</formula>
    </cfRule>
  </conditionalFormatting>
  <conditionalFormatting sqref="M106:T106">
    <cfRule type="expression" dxfId="26" priority="58">
      <formula>$R$106=0</formula>
    </cfRule>
  </conditionalFormatting>
  <conditionalFormatting sqref="R65">
    <cfRule type="expression" dxfId="25" priority="54">
      <formula>AND(#REF!=1)</formula>
    </cfRule>
  </conditionalFormatting>
  <conditionalFormatting sqref="R66">
    <cfRule type="expression" dxfId="24" priority="53">
      <formula>AND(#REF!=1)</formula>
    </cfRule>
  </conditionalFormatting>
  <conditionalFormatting sqref="R67">
    <cfRule type="expression" dxfId="23" priority="52">
      <formula>AND(#REF!=1)</formula>
    </cfRule>
  </conditionalFormatting>
  <conditionalFormatting sqref="R68">
    <cfRule type="expression" dxfId="22" priority="51">
      <formula>AND(#REF!=1)</formula>
    </cfRule>
  </conditionalFormatting>
  <conditionalFormatting sqref="R69">
    <cfRule type="expression" dxfId="21" priority="50">
      <formula>AND(#REF!=1)</formula>
    </cfRule>
  </conditionalFormatting>
  <conditionalFormatting sqref="R70:R82">
    <cfRule type="expression" dxfId="20" priority="37">
      <formula>AND(#REF!=1)</formula>
    </cfRule>
  </conditionalFormatting>
  <conditionalFormatting sqref="R106:T106 AC106:AD106">
    <cfRule type="expression" dxfId="19" priority="78">
      <formula>AND($AC$106&lt;&gt;0)</formula>
    </cfRule>
  </conditionalFormatting>
  <conditionalFormatting sqref="S92:U92">
    <cfRule type="expression" dxfId="18" priority="17">
      <formula>#REF!="ANO"</formula>
    </cfRule>
  </conditionalFormatting>
  <conditionalFormatting sqref="T55:AD55">
    <cfRule type="expression" dxfId="17" priority="95">
      <formula>$O$55="Energetický posudek"</formula>
    </cfRule>
  </conditionalFormatting>
  <conditionalFormatting sqref="V90">
    <cfRule type="expression" dxfId="16" priority="7">
      <formula>$O$57="DE MINIMIS"</formula>
    </cfRule>
  </conditionalFormatting>
  <conditionalFormatting sqref="V98">
    <cfRule type="expression" dxfId="15" priority="6">
      <formula>$O$57="DE MINIMIS"</formula>
    </cfRule>
  </conditionalFormatting>
  <conditionalFormatting sqref="V100">
    <cfRule type="expression" dxfId="14" priority="5">
      <formula>$O$57="BLOKOVÁ VÝJIMKA"</formula>
    </cfRule>
  </conditionalFormatting>
  <conditionalFormatting sqref="W83:Z85 W87:Z87">
    <cfRule type="expression" dxfId="13" priority="94">
      <formula>AND(#REF!=1)</formula>
    </cfRule>
  </conditionalFormatting>
  <conditionalFormatting sqref="AA98">
    <cfRule type="expression" dxfId="12" priority="2">
      <formula>$O$57="DE MINIMIS"</formula>
    </cfRule>
  </conditionalFormatting>
  <conditionalFormatting sqref="AA100">
    <cfRule type="expression" dxfId="11" priority="1">
      <formula>$O$57="BLOKOVÁ VÝJIMKA"</formula>
    </cfRule>
  </conditionalFormatting>
  <conditionalFormatting sqref="AA61:AB61">
    <cfRule type="expression" dxfId="10" priority="59">
      <formula>#REF!="NE"</formula>
    </cfRule>
  </conditionalFormatting>
  <conditionalFormatting sqref="AA62:AB82">
    <cfRule type="expression" dxfId="9" priority="57">
      <formula>$AA$62=0</formula>
    </cfRule>
  </conditionalFormatting>
  <conditionalFormatting sqref="AE62:AH82">
    <cfRule type="expression" dxfId="8" priority="56">
      <formula>$AH$62&gt;0</formula>
    </cfRule>
  </conditionalFormatting>
  <dataValidations xWindow="232" yWindow="721" count="6">
    <dataValidation allowBlank="1" showInputMessage="1" showErrorMessage="1" prompt="uveďte stručný popis o jaký výdaj jde" sqref="B62:J68 A62:A82" xr:uid="{00000000-0002-0000-0000-000000000000}"/>
    <dataValidation type="list" allowBlank="1" showInputMessage="1" showErrorMessage="1" error="Zvolte z povolených možností!" prompt="Vyberte z nabídky" sqref="K87:Q87 K62:Q84" xr:uid="{00000000-0002-0000-0000-000001000000}">
      <formula1>kategorie</formula1>
    </dataValidation>
    <dataValidation allowBlank="1" showInputMessage="1" showErrorMessage="1" prompt="uveďte stručný popis o jaký údaj jde" sqref="A83:J83 B84:J84 A84:A85 A87:J87" xr:uid="{00000000-0002-0000-0000-000002000000}"/>
    <dataValidation type="list" allowBlank="1" showDropDown="1" showInputMessage="1" showErrorMessage="1" sqref="C40 C46 C44 C42" xr:uid="{00000000-0002-0000-0000-000003000000}">
      <formula1>"x"</formula1>
    </dataValidation>
    <dataValidation type="list" allowBlank="1" showInputMessage="1" showErrorMessage="1" sqref="O55" xr:uid="{00000000-0002-0000-0000-000004000000}">
      <formula1>energetika</formula1>
    </dataValidation>
    <dataValidation type="list" allowBlank="1" showInputMessage="1" showErrorMessage="1" sqref="O57:R57" xr:uid="{00000000-0002-0000-0000-000005000000}">
      <formula1>podpora</formula1>
    </dataValidation>
  </dataValidations>
  <pageMargins left="0.6692913385826772" right="0.55118110236220474" top="0.62992125984251968" bottom="0.6692913385826772" header="0.31496062992125984" footer="0.31496062992125984"/>
  <pageSetup paperSize="9" scale="84" orientation="landscape" r:id="rId1"/>
  <headerFooter>
    <oddFooter>&amp;L&amp;7verze šablony 2.0&amp;C&amp;P.</oddFooter>
  </headerFooter>
  <rowBreaks count="4" manualBreakCount="4">
    <brk id="23" max="34" man="1"/>
    <brk id="37" max="34" man="1"/>
    <brk id="58" max="30" man="1"/>
    <brk id="102" max="30" man="1"/>
  </rowBreaks>
  <ignoredErrors>
    <ignoredError sqref="V65:V73 AC82:AD82 AC62:AD8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4" name="Check Box 110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38</xdr:row>
                    <xdr:rowOff>123825</xdr:rowOff>
                  </from>
                  <to>
                    <xdr:col>3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28575</xdr:rowOff>
                  </from>
                  <to>
                    <xdr:col>3</xdr:col>
                    <xdr:colOff>66675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42</xdr:row>
                    <xdr:rowOff>28575</xdr:rowOff>
                  </from>
                  <to>
                    <xdr:col>3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44</xdr:row>
                    <xdr:rowOff>28575</xdr:rowOff>
                  </from>
                  <to>
                    <xdr:col>3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29"/>
  <sheetViews>
    <sheetView workbookViewId="0">
      <selection activeCell="B27" sqref="B27:C27"/>
    </sheetView>
  </sheetViews>
  <sheetFormatPr defaultColWidth="8.7109375" defaultRowHeight="15" x14ac:dyDescent="0.25"/>
  <cols>
    <col min="1" max="1" width="4.140625" style="70" customWidth="1"/>
    <col min="2" max="2" width="115.140625" style="70" customWidth="1"/>
    <col min="3" max="3" width="16.5703125" style="70" customWidth="1"/>
    <col min="4" max="4" width="27.85546875" style="70" customWidth="1"/>
    <col min="5" max="31" width="8.7109375" style="70" hidden="1" customWidth="1"/>
    <col min="32" max="16384" width="8.7109375" style="70"/>
  </cols>
  <sheetData>
    <row r="1" spans="2:8" ht="15.75" thickBot="1" x14ac:dyDescent="0.3"/>
    <row r="2" spans="2:8" ht="16.5" thickBot="1" x14ac:dyDescent="0.3">
      <c r="B2" s="235" t="s">
        <v>129</v>
      </c>
      <c r="C2" s="236"/>
      <c r="D2" s="71"/>
    </row>
    <row r="3" spans="2:8" ht="59.1" customHeight="1" thickBot="1" x14ac:dyDescent="0.3">
      <c r="B3" s="237" t="s">
        <v>88</v>
      </c>
      <c r="C3" s="238"/>
      <c r="D3" s="72" t="s">
        <v>121</v>
      </c>
    </row>
    <row r="4" spans="2:8" ht="42" customHeight="1" thickBot="1" x14ac:dyDescent="0.3">
      <c r="B4" s="93" t="s">
        <v>128</v>
      </c>
      <c r="C4" s="92" t="s">
        <v>89</v>
      </c>
      <c r="D4" s="73" t="str">
        <f>IF(OR(C28="ANO",C29="ANO"),"Nelze využít TYP OPATŘENÍ A, bylo vybráno OPATŘENÍ D","")</f>
        <v/>
      </c>
      <c r="H4" s="70" t="s">
        <v>90</v>
      </c>
    </row>
    <row r="5" spans="2:8" x14ac:dyDescent="0.25">
      <c r="B5" s="85" t="s">
        <v>91</v>
      </c>
      <c r="C5" s="74"/>
      <c r="D5" s="75"/>
      <c r="G5" s="76" t="s">
        <v>45</v>
      </c>
      <c r="H5" s="70" t="s">
        <v>92</v>
      </c>
    </row>
    <row r="6" spans="2:8" x14ac:dyDescent="0.25">
      <c r="B6" s="86" t="s">
        <v>93</v>
      </c>
      <c r="C6" s="74"/>
      <c r="D6" s="75"/>
      <c r="G6" s="77" t="s">
        <v>46</v>
      </c>
      <c r="H6" s="70" t="s">
        <v>94</v>
      </c>
    </row>
    <row r="7" spans="2:8" x14ac:dyDescent="0.25">
      <c r="B7" s="87" t="s">
        <v>95</v>
      </c>
      <c r="C7" s="74"/>
      <c r="D7" s="75"/>
      <c r="G7" s="78"/>
      <c r="H7" s="70" t="s">
        <v>96</v>
      </c>
    </row>
    <row r="8" spans="2:8" ht="30" x14ac:dyDescent="0.25">
      <c r="B8" s="88" t="s">
        <v>97</v>
      </c>
      <c r="C8" s="74"/>
      <c r="D8" s="75"/>
    </row>
    <row r="9" spans="2:8" ht="15.75" thickBot="1" x14ac:dyDescent="0.3">
      <c r="B9" s="86" t="s">
        <v>98</v>
      </c>
      <c r="C9" s="74"/>
      <c r="D9" s="75"/>
    </row>
    <row r="10" spans="2:8" ht="50.45" customHeight="1" thickBot="1" x14ac:dyDescent="0.3">
      <c r="B10" s="91" t="s">
        <v>130</v>
      </c>
      <c r="C10" s="92" t="s">
        <v>99</v>
      </c>
      <c r="D10" s="73" t="str">
        <f>IF(OR(C28="ANO",C29="ANO"),"Nelze využít TYP OPATŘENÍ B, bylo vybráno OPATŘENÍ D","")</f>
        <v/>
      </c>
    </row>
    <row r="11" spans="2:8" x14ac:dyDescent="0.25">
      <c r="B11" s="85" t="s">
        <v>100</v>
      </c>
      <c r="C11" s="74"/>
      <c r="D11" s="75"/>
    </row>
    <row r="12" spans="2:8" x14ac:dyDescent="0.25">
      <c r="B12" s="86" t="s">
        <v>101</v>
      </c>
      <c r="C12" s="74"/>
      <c r="D12" s="75"/>
    </row>
    <row r="13" spans="2:8" x14ac:dyDescent="0.25">
      <c r="B13" s="86" t="s">
        <v>102</v>
      </c>
      <c r="C13" s="74"/>
      <c r="D13" s="75"/>
    </row>
    <row r="14" spans="2:8" x14ac:dyDescent="0.25">
      <c r="B14" s="86" t="s">
        <v>103</v>
      </c>
      <c r="C14" s="74"/>
      <c r="D14" s="75"/>
    </row>
    <row r="15" spans="2:8" x14ac:dyDescent="0.25">
      <c r="B15" s="86" t="s">
        <v>104</v>
      </c>
      <c r="C15" s="74"/>
      <c r="D15" s="75"/>
    </row>
    <row r="16" spans="2:8" x14ac:dyDescent="0.25">
      <c r="B16" s="86" t="s">
        <v>105</v>
      </c>
      <c r="C16" s="74"/>
      <c r="D16" s="75"/>
    </row>
    <row r="17" spans="2:10" x14ac:dyDescent="0.25">
      <c r="B17" s="86" t="s">
        <v>106</v>
      </c>
      <c r="C17" s="74"/>
      <c r="D17" s="75"/>
    </row>
    <row r="18" spans="2:10" x14ac:dyDescent="0.25">
      <c r="B18" s="86" t="s">
        <v>107</v>
      </c>
      <c r="C18" s="74"/>
      <c r="D18" s="75"/>
    </row>
    <row r="19" spans="2:10" ht="30.75" thickBot="1" x14ac:dyDescent="0.3">
      <c r="B19" s="89" t="s">
        <v>108</v>
      </c>
      <c r="C19" s="74"/>
      <c r="D19" s="75"/>
    </row>
    <row r="20" spans="2:10" ht="84" customHeight="1" thickBot="1" x14ac:dyDescent="0.3">
      <c r="B20" s="91" t="s">
        <v>127</v>
      </c>
      <c r="C20" s="92" t="s">
        <v>109</v>
      </c>
      <c r="D20" s="73" t="str">
        <f>IF(OR(C28="ANO",C29="ANO"),"Nelze využít TYP OPATŘENÍ C, bylo vybráno OPATŘEDÍ D",I20)</f>
        <v>Nejprve vyplňte TYP OPATŘENÍ A nebo B (nebo A+B), OPATŘENÍ TYP C může být pouze v kombinaci s OPATŘENÍM A nebo B.</v>
      </c>
      <c r="I20" s="79" t="str">
        <f>IF(OR(C5="ANO",C6="ANO",C7="ANO",C8="ANO",C9="ANO",C11="ANO",C12="ANO",C13="ANO",C14="ANO",C15="ANO",C16="ANO",C17="ANO",C18="ANO",C19="ANO",C28="ANO",C29="ANO"),"OPATŘENÍ C lze kombinovat s OPATŘENÍM A nebo B","Nejprve vyplňte TYP OPATŘENÍ A nebo B (nebo A+B), OPATŘENÍ TYP C může být pouze v kombinaci s OPATŘENÍM A nebo B.")</f>
        <v>Nejprve vyplňte TYP OPATŘENÍ A nebo B (nebo A+B), OPATŘENÍ TYP C může být pouze v kombinaci s OPATŘENÍM A nebo B.</v>
      </c>
      <c r="J20" s="70" t="s">
        <v>110</v>
      </c>
    </row>
    <row r="21" spans="2:10" ht="30" x14ac:dyDescent="0.25">
      <c r="B21" s="90" t="s">
        <v>111</v>
      </c>
      <c r="C21" s="74"/>
      <c r="D21" s="75"/>
      <c r="J21" s="70" t="s">
        <v>112</v>
      </c>
    </row>
    <row r="22" spans="2:10" ht="30" x14ac:dyDescent="0.25">
      <c r="B22" s="87" t="s">
        <v>113</v>
      </c>
      <c r="C22" s="74"/>
      <c r="D22" s="75"/>
    </row>
    <row r="23" spans="2:10" ht="30" x14ac:dyDescent="0.25">
      <c r="B23" s="87" t="s">
        <v>114</v>
      </c>
      <c r="C23" s="74"/>
      <c r="D23" s="75"/>
    </row>
    <row r="24" spans="2:10" ht="30" x14ac:dyDescent="0.25">
      <c r="B24" s="87" t="s">
        <v>115</v>
      </c>
      <c r="C24" s="74"/>
      <c r="D24" s="75"/>
    </row>
    <row r="25" spans="2:10" ht="45" x14ac:dyDescent="0.25">
      <c r="B25" s="87" t="s">
        <v>116</v>
      </c>
      <c r="C25" s="74"/>
      <c r="D25" s="75"/>
    </row>
    <row r="26" spans="2:10" ht="30.75" thickBot="1" x14ac:dyDescent="0.3">
      <c r="B26" s="87" t="s">
        <v>117</v>
      </c>
      <c r="C26" s="74"/>
      <c r="D26" s="75"/>
    </row>
    <row r="27" spans="2:10" ht="49.5" customHeight="1" thickBot="1" x14ac:dyDescent="0.3">
      <c r="B27" s="91" t="s">
        <v>126</v>
      </c>
      <c r="C27" s="92" t="s">
        <v>118</v>
      </c>
      <c r="D27" s="80" t="str">
        <f>IF(OR(C5="ANO",C6="ANO",C7="ANO",C8="ANO",C9="ANO",C11="ANO",C12="ANO",C13="ANO",C14="ANO",C15="ANO",C16="ANO",C17="ANO",C18="ANO",C19="ANO",C21="ANO",C22="ANO",C23="ANO",C24="ANO",C25="ANO",C26="ANO"),"Nelze využít TYP OPATŘENÍ D (bylo vybráno OPATŘENÍ A, B nebo C). ","")</f>
        <v/>
      </c>
    </row>
    <row r="28" spans="2:10" x14ac:dyDescent="0.25">
      <c r="B28" s="90" t="s">
        <v>119</v>
      </c>
      <c r="C28" s="74"/>
      <c r="D28" s="75"/>
    </row>
    <row r="29" spans="2:10" ht="45.75" thickBot="1" x14ac:dyDescent="0.3">
      <c r="B29" s="89" t="s">
        <v>120</v>
      </c>
      <c r="C29" s="81"/>
      <c r="D29" s="75"/>
    </row>
  </sheetData>
  <mergeCells count="2">
    <mergeCell ref="B2:C2"/>
    <mergeCell ref="B3:C3"/>
  </mergeCells>
  <conditionalFormatting sqref="C5:C9">
    <cfRule type="containsText" dxfId="7" priority="10" operator="containsText" text="ANO">
      <formula>NOT(ISERROR(SEARCH("ANO",C5)))</formula>
    </cfRule>
    <cfRule type="containsText" dxfId="6" priority="12" operator="containsText" text="ANO">
      <formula>NOT(ISERROR(SEARCH("ANO",C5)))</formula>
    </cfRule>
  </conditionalFormatting>
  <conditionalFormatting sqref="C11:C19">
    <cfRule type="containsText" dxfId="5" priority="7" operator="containsText" text="ANO">
      <formula>NOT(ISERROR(SEARCH("ANO",C11)))</formula>
    </cfRule>
    <cfRule type="containsText" dxfId="4" priority="9" operator="containsText" text="ANO">
      <formula>NOT(ISERROR(SEARCH("ANO",C11)))</formula>
    </cfRule>
  </conditionalFormatting>
  <conditionalFormatting sqref="C21:C26">
    <cfRule type="containsText" dxfId="3" priority="4" operator="containsText" text="ANO">
      <formula>NOT(ISERROR(SEARCH("ANO",C21)))</formula>
    </cfRule>
    <cfRule type="containsText" dxfId="2" priority="6" operator="containsText" text="ANO">
      <formula>NOT(ISERROR(SEARCH("ANO",C21)))</formula>
    </cfRule>
  </conditionalFormatting>
  <conditionalFormatting sqref="C28:C29">
    <cfRule type="containsText" dxfId="1" priority="1" operator="containsText" text="ANO">
      <formula>NOT(ISERROR(SEARCH("ANO",C28)))</formula>
    </cfRule>
    <cfRule type="containsText" dxfId="0" priority="3" operator="containsText" text="ANO">
      <formula>NOT(ISERROR(SEARCH("ANO",C28)))</formula>
    </cfRule>
  </conditionalFormatting>
  <dataValidations count="2">
    <dataValidation type="list" allowBlank="1" showInputMessage="1" showErrorMessage="1" promptTitle="VYBER POKUD ANO" sqref="C5:C9 C11:C19 C21:C26 C28:C29" xr:uid="{00000000-0002-0000-0100-000000000000}">
      <formula1>$G$5</formula1>
    </dataValidation>
    <dataValidation allowBlank="1" showInputMessage="1" showErrorMessage="1" promptTitle="ANO" prompt="ANO" sqref="G5" xr:uid="{00000000-0002-0000-0100-000001000000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J17" sqref="J17"/>
    </sheetView>
  </sheetViews>
  <sheetFormatPr defaultRowHeight="15" x14ac:dyDescent="0.25"/>
  <sheetData>
    <row r="1" spans="1:5" x14ac:dyDescent="0.25">
      <c r="A1" t="s">
        <v>45</v>
      </c>
      <c r="B1" t="s">
        <v>82</v>
      </c>
      <c r="C1" t="s">
        <v>83</v>
      </c>
      <c r="D1" t="s">
        <v>84</v>
      </c>
      <c r="E1" t="s">
        <v>85</v>
      </c>
    </row>
    <row r="2" spans="1:5" x14ac:dyDescent="0.25">
      <c r="A2" t="s">
        <v>46</v>
      </c>
      <c r="B2" t="s">
        <v>46</v>
      </c>
      <c r="C2" t="s">
        <v>84</v>
      </c>
      <c r="D2" t="s">
        <v>83</v>
      </c>
      <c r="E2" t="s">
        <v>86</v>
      </c>
    </row>
    <row r="3" spans="1:5" x14ac:dyDescent="0.25">
      <c r="A3" t="s">
        <v>81</v>
      </c>
      <c r="E3" t="s">
        <v>83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9"/>
  <sheetViews>
    <sheetView topLeftCell="A4" zoomScale="140" workbookViewId="0">
      <selection activeCell="F4" sqref="F4:F5"/>
    </sheetView>
  </sheetViews>
  <sheetFormatPr defaultColWidth="9.140625" defaultRowHeight="15" x14ac:dyDescent="0.25"/>
  <cols>
    <col min="1" max="1" width="9.140625" style="27"/>
    <col min="2" max="2" width="29.85546875" style="27" bestFit="1" customWidth="1"/>
    <col min="3" max="3" width="48.42578125" style="27" customWidth="1"/>
    <col min="4" max="4" width="17.140625" style="27" customWidth="1"/>
    <col min="5" max="5" width="28.5703125" style="27" customWidth="1"/>
    <col min="6" max="7" width="9.140625" style="27"/>
    <col min="8" max="8" width="14.140625" style="27" customWidth="1"/>
    <col min="9" max="16384" width="9.140625" style="27"/>
  </cols>
  <sheetData>
    <row r="1" spans="2:8" s="26" customFormat="1" x14ac:dyDescent="0.25">
      <c r="B1" s="59" t="s">
        <v>17</v>
      </c>
      <c r="C1" s="59" t="s">
        <v>18</v>
      </c>
      <c r="D1" s="239" t="s">
        <v>67</v>
      </c>
      <c r="E1" s="239"/>
      <c r="G1" s="26" t="s">
        <v>44</v>
      </c>
      <c r="H1" s="26" t="s">
        <v>48</v>
      </c>
    </row>
    <row r="2" spans="2:8" ht="30" x14ac:dyDescent="0.25">
      <c r="B2" s="22" t="s">
        <v>62</v>
      </c>
      <c r="C2" s="22" t="s">
        <v>19</v>
      </c>
      <c r="D2" s="60" t="s">
        <v>36</v>
      </c>
      <c r="E2" s="60" t="s">
        <v>37</v>
      </c>
      <c r="G2" s="27" t="s">
        <v>45</v>
      </c>
      <c r="H2" s="27" t="s">
        <v>49</v>
      </c>
    </row>
    <row r="3" spans="2:8" ht="36" x14ac:dyDescent="0.25">
      <c r="B3" s="22" t="s">
        <v>63</v>
      </c>
      <c r="C3" s="22" t="s">
        <v>20</v>
      </c>
      <c r="D3" s="61">
        <v>500000</v>
      </c>
      <c r="E3" s="61">
        <v>60000000</v>
      </c>
      <c r="G3" s="27" t="s">
        <v>46</v>
      </c>
      <c r="H3" s="27" t="s">
        <v>50</v>
      </c>
    </row>
    <row r="4" spans="2:8" ht="30" x14ac:dyDescent="0.25">
      <c r="B4" s="22" t="s">
        <v>64</v>
      </c>
      <c r="C4" s="22" t="s">
        <v>38</v>
      </c>
      <c r="D4" s="60">
        <f>D3/1000000</f>
        <v>0.5</v>
      </c>
      <c r="E4" s="60">
        <f>E3/1000000</f>
        <v>60</v>
      </c>
      <c r="F4" s="27" t="s">
        <v>72</v>
      </c>
    </row>
    <row r="5" spans="2:8" ht="45" x14ac:dyDescent="0.25">
      <c r="B5" s="62" t="s">
        <v>65</v>
      </c>
      <c r="C5" s="18" t="s">
        <v>24</v>
      </c>
      <c r="D5" s="62"/>
      <c r="E5" s="62"/>
      <c r="F5" s="27" t="s">
        <v>73</v>
      </c>
    </row>
    <row r="6" spans="2:8" ht="24" x14ac:dyDescent="0.25">
      <c r="B6" s="62" t="s">
        <v>66</v>
      </c>
      <c r="C6" s="18" t="s">
        <v>26</v>
      </c>
      <c r="D6" s="62"/>
      <c r="E6" s="62"/>
    </row>
    <row r="7" spans="2:8" ht="24" x14ac:dyDescent="0.25">
      <c r="B7" s="22" t="s">
        <v>69</v>
      </c>
      <c r="C7" s="18" t="s">
        <v>21</v>
      </c>
      <c r="D7" s="62"/>
      <c r="E7" s="62"/>
    </row>
    <row r="8" spans="2:8" ht="24" x14ac:dyDescent="0.25">
      <c r="B8" s="22"/>
      <c r="C8" s="22" t="s">
        <v>22</v>
      </c>
      <c r="D8" s="62"/>
      <c r="E8" s="62"/>
    </row>
    <row r="9" spans="2:8" x14ac:dyDescent="0.25">
      <c r="B9" s="22"/>
      <c r="C9" s="22" t="s">
        <v>23</v>
      </c>
      <c r="D9" s="62"/>
      <c r="E9" s="62"/>
    </row>
    <row r="10" spans="2:8" x14ac:dyDescent="0.25">
      <c r="B10" s="22"/>
      <c r="C10" s="18" t="s">
        <v>25</v>
      </c>
      <c r="D10" s="62"/>
      <c r="E10" s="62"/>
    </row>
    <row r="11" spans="2:8" ht="24" x14ac:dyDescent="0.25">
      <c r="B11" s="22"/>
      <c r="C11" s="18" t="s">
        <v>39</v>
      </c>
      <c r="D11" s="62"/>
      <c r="E11" s="62"/>
    </row>
    <row r="12" spans="2:8" x14ac:dyDescent="0.25">
      <c r="B12" s="62"/>
      <c r="C12" s="18" t="s">
        <v>43</v>
      </c>
      <c r="D12" s="62"/>
      <c r="E12" s="62"/>
    </row>
    <row r="13" spans="2:8" ht="24" x14ac:dyDescent="0.25">
      <c r="B13" s="62"/>
      <c r="C13" s="18" t="str">
        <f>CONCATENATE("Výše zvýhodněného úvěru musí být v rozmezí ",D4," - ",E4," mil. Kč.")</f>
        <v>Výše zvýhodněného úvěru musí být v rozmezí 0,5 - 60 mil. Kč.</v>
      </c>
      <c r="D13" s="62"/>
      <c r="E13" s="62"/>
    </row>
    <row r="14" spans="2:8" x14ac:dyDescent="0.25">
      <c r="C14" s="18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</sheetData>
  <sheetProtection selectLockedCells="1" selectUnlockedCells="1"/>
  <mergeCells count="1">
    <mergeCell ref="D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Příloha Projekt</vt:lpstr>
      <vt:lpstr>Vyběr opatření</vt:lpstr>
      <vt:lpstr>List3</vt:lpstr>
      <vt:lpstr>_vst</vt:lpstr>
      <vt:lpstr>DNSH</vt:lpstr>
      <vt:lpstr>DOPAD</vt:lpstr>
      <vt:lpstr>energetika</vt:lpstr>
      <vt:lpstr>kategorie</vt:lpstr>
      <vt:lpstr>kategorienz4</vt:lpstr>
      <vt:lpstr>klimat</vt:lpstr>
      <vt:lpstr>'Příloha Projekt'!Oblast_tisku</vt:lpstr>
      <vt:lpstr>podpora</vt:lpstr>
      <vt:lpstr>PR</vt:lpstr>
      <vt:lpstr>PRA</vt:lpstr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Vaňák Petr Mgr.</cp:lastModifiedBy>
  <cp:lastPrinted>2023-04-15T20:26:04Z</cp:lastPrinted>
  <dcterms:created xsi:type="dcterms:W3CDTF">2014-10-10T08:25:14Z</dcterms:created>
  <dcterms:modified xsi:type="dcterms:W3CDTF">2024-11-12T15:12:25Z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2024-11-06T12:14:41Z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2f102c21-74b8-439c-bac6-4010e22afc15</vt:lpwstr>
  </property>
  <property fmtid="{D5CDD505-2E9C-101B-9397-08002B2CF9AE}" pid="8" name="MSIP_Label_9cdfe1c1-b1b6-43c7-bd25-dc909155e0b9_ContentBits">
    <vt:lpwstr>0</vt:lpwstr>
  </property>
</Properties>
</file>