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S:\URO\OVM\_1_Nové produkty_2022_2024\_Úvěr_FVE\Výzva\Schválení Výzvy\MPO 24 7\"/>
    </mc:Choice>
  </mc:AlternateContent>
  <xr:revisionPtr revIDLastSave="0" documentId="8_{C10C01D5-8370-49A6-88EA-6F36C427F8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ýpočet CZV" sheetId="1" r:id="rId1"/>
    <sheet name="Postup stanovení CZV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8" i="1" l="1"/>
  <c r="C7" i="1"/>
</calcChain>
</file>

<file path=xl/sharedStrings.xml><?xml version="1.0" encoding="utf-8"?>
<sst xmlns="http://schemas.openxmlformats.org/spreadsheetml/2006/main" count="28" uniqueCount="28">
  <si>
    <t>y = (- 1283 * ln x + 32182)*X</t>
  </si>
  <si>
    <t>y = (- 1230 * ln x + 25460)*X</t>
  </si>
  <si>
    <t>Použité podmínky:</t>
  </si>
  <si>
    <t>Výpočet způsobilých výdajů (ZV) na FVE/akumulaci</t>
  </si>
  <si>
    <t xml:space="preserve">Výkon FVE [kWp] </t>
  </si>
  <si>
    <t xml:space="preserve">ZV FVE </t>
  </si>
  <si>
    <t xml:space="preserve">ZV akumulace </t>
  </si>
  <si>
    <t xml:space="preserve">DOTACE </t>
  </si>
  <si>
    <t xml:space="preserve">výpočet ZV FVE: </t>
  </si>
  <si>
    <t xml:space="preserve">výpočet ZV akumulace: </t>
  </si>
  <si>
    <t>ZV Celkem (CZV)</t>
  </si>
  <si>
    <t>viz List Postup stanovení CVZ</t>
  </si>
  <si>
    <t>Výše dotace: 30% ze ZV FVE, 50% ze ZV akumulace</t>
  </si>
  <si>
    <t>Příloha č. 7 Výzvy</t>
  </si>
  <si>
    <t>Poznámka</t>
  </si>
  <si>
    <t>Výše úvěru: 500 tis. - 3 mil. Kč (max. 90 % způsobilých výdajů Projektu)</t>
  </si>
  <si>
    <r>
      <t xml:space="preserve">b) 70 % způsobilých výdajů projektu týkající se instalace </t>
    </r>
    <r>
      <rPr>
        <b/>
        <sz val="11"/>
        <color theme="1"/>
        <rFont val="Calibri"/>
        <family val="2"/>
        <charset val="238"/>
        <scheme val="minor"/>
      </rPr>
      <t>FVE</t>
    </r>
    <r>
      <rPr>
        <sz val="11"/>
        <color theme="1"/>
        <rFont val="Calibri"/>
        <family val="2"/>
        <charset val="238"/>
        <scheme val="minor"/>
      </rPr>
      <t xml:space="preserve"> a 50 % způsobilých výdajů projektu týkajících se instalace</t>
    </r>
    <r>
      <rPr>
        <b/>
        <sz val="11"/>
        <color theme="1"/>
        <rFont val="Calibri"/>
        <family val="2"/>
        <charset val="238"/>
        <scheme val="minor"/>
      </rPr>
      <t xml:space="preserve"> akumulace energie</t>
    </r>
    <r>
      <rPr>
        <sz val="11"/>
        <color theme="1"/>
        <rFont val="Calibri"/>
        <family val="2"/>
        <charset val="238"/>
        <scheme val="minor"/>
      </rPr>
      <t>, s tím, že neuhrazené způsobilé výdaje projektu musí být min. ve výši 500 000,-Kč (minimální výše Zvýhodněného úvěru)</t>
    </r>
  </si>
  <si>
    <t>Detail viz Výzva</t>
  </si>
  <si>
    <t>Doporučujeme uhradit z vlastních zdrojů maximálně</t>
  </si>
  <si>
    <r>
      <t xml:space="preserve">a) 70 % způsobilých výdajů projektu, v případě </t>
    </r>
    <r>
      <rPr>
        <b/>
        <sz val="11"/>
        <color theme="1"/>
        <rFont val="Calibri"/>
        <family val="2"/>
        <charset val="238"/>
        <scheme val="minor"/>
      </rPr>
      <t>instalace FVE</t>
    </r>
    <r>
      <rPr>
        <sz val="11"/>
        <color theme="1"/>
        <rFont val="Calibri"/>
        <family val="2"/>
        <charset val="238"/>
        <scheme val="minor"/>
      </rPr>
      <t>, s tím, že neuhrazené způsobilé výdaje projektu musí být min. ve výši 500 000,-Kč (minimální výše Zvýhodněného úvěru) nebo</t>
    </r>
  </si>
  <si>
    <t>Dotační složka nesmí překročit výši poskytnutého úvěru.</t>
  </si>
  <si>
    <t>Použité vzorce pro výpočet ZV:</t>
  </si>
  <si>
    <t>Doporučení pro žadatele pro poskytnutí maximální dotační složky k úvěru:</t>
  </si>
  <si>
    <t>Při kapacitě akumulace menší jak 0,5-násobek FVE jsou ZV akumulace nulové.</t>
  </si>
  <si>
    <t>Výkon FVE nesmí být větší jak 50 kWp. Investice do FVE je podmínkou. Akumulace je volitelná.</t>
  </si>
  <si>
    <t>Kapacita akumulace je počítána maximálně jako 2-násobek výkonu FVE.</t>
  </si>
  <si>
    <t>Pokud poměr kapacity (kWh) / výkon FVE (kWp) je menší než 0,5, výdaje na akumulaci nejsou způsobilé. 
Výdaje na akumulaci jsou uznatelné pro poměr kapacity (kWh) / výkon FVE (kWp) v rozmezí 0,5 - 2.</t>
  </si>
  <si>
    <t xml:space="preserve">Kapacita akumulace [kWh]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</si>
</sst>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.5"/>
      <color theme="1"/>
      <name val="Montserrat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22222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right" vertical="center"/>
    </xf>
    <xf numFmtId="164" fontId="4" fillId="0" borderId="7" xfId="0" applyNumberFormat="1" applyFont="1" applyBorder="1" applyAlignment="1" applyProtection="1">
      <alignment horizontal="center" vertical="center"/>
      <protection hidden="1"/>
    </xf>
    <xf numFmtId="164" fontId="6" fillId="0" borderId="5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0" xfId="0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right" vertical="center"/>
      <protection hidden="1"/>
    </xf>
    <xf numFmtId="0" fontId="0" fillId="2" borderId="6" xfId="0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85725</xdr:rowOff>
    </xdr:from>
    <xdr:to>
      <xdr:col>26</xdr:col>
      <xdr:colOff>83811</xdr:colOff>
      <xdr:row>57</xdr:row>
      <xdr:rowOff>151058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9804AED2-3DFC-45B4-801F-056F39783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76225"/>
          <a:ext cx="15314286" cy="10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"/>
  <sheetViews>
    <sheetView showGridLines="0" tabSelected="1" zoomScale="130" zoomScaleNormal="130" workbookViewId="0">
      <selection activeCell="C6" sqref="C6"/>
    </sheetView>
  </sheetViews>
  <sheetFormatPr defaultRowHeight="15" x14ac:dyDescent="0.25"/>
  <cols>
    <col min="2" max="2" width="26.7109375" customWidth="1"/>
    <col min="3" max="3" width="74.28515625" customWidth="1"/>
    <col min="7" max="7" width="14" bestFit="1" customWidth="1"/>
  </cols>
  <sheetData>
    <row r="1" spans="2:7" ht="24" customHeight="1" thickBot="1" x14ac:dyDescent="0.3">
      <c r="B1" s="7" t="s">
        <v>13</v>
      </c>
    </row>
    <row r="2" spans="2:7" ht="24" customHeight="1" thickBot="1" x14ac:dyDescent="0.3">
      <c r="B2" s="19" t="s">
        <v>3</v>
      </c>
      <c r="C2" s="20"/>
    </row>
    <row r="3" spans="2:7" ht="24" customHeight="1" x14ac:dyDescent="0.25">
      <c r="B3" s="4" t="s">
        <v>4</v>
      </c>
      <c r="C3" s="2">
        <v>1</v>
      </c>
    </row>
    <row r="4" spans="2:7" ht="24" customHeight="1" x14ac:dyDescent="0.25">
      <c r="B4" s="4" t="s">
        <v>27</v>
      </c>
      <c r="C4" s="2">
        <v>0</v>
      </c>
    </row>
    <row r="5" spans="2:7" ht="24" customHeight="1" x14ac:dyDescent="0.25">
      <c r="B5" s="17" t="s">
        <v>5</v>
      </c>
      <c r="C5" s="3">
        <f>IF(C3=0,0,(-1283*LN(C3)+32182)*C3)</f>
        <v>32182</v>
      </c>
      <c r="G5" s="1"/>
    </row>
    <row r="6" spans="2:7" ht="24" customHeight="1" x14ac:dyDescent="0.25">
      <c r="B6" s="17" t="s">
        <v>6</v>
      </c>
      <c r="C6" s="3">
        <f>IF(C4=0,0,IF(C4&lt;0.5*C3,0,(-1230*LN(C4)+25460)*C4))</f>
        <v>0</v>
      </c>
      <c r="G6" s="1"/>
    </row>
    <row r="7" spans="2:7" ht="24" customHeight="1" thickBot="1" x14ac:dyDescent="0.3">
      <c r="B7" s="17" t="s">
        <v>10</v>
      </c>
      <c r="C7" s="6">
        <f>SUM(C5:C6)</f>
        <v>32182</v>
      </c>
      <c r="G7" s="1"/>
    </row>
    <row r="8" spans="2:7" ht="24" customHeight="1" thickBot="1" x14ac:dyDescent="0.3">
      <c r="B8" s="18" t="s">
        <v>7</v>
      </c>
      <c r="C8" s="5">
        <f>IF(OR(C3&lt;1,C3&gt;50),"Projekt nelze podpořit. Chyba velikosti výkonu FVE",IF(C4&gt;(2*C3),"Projekt nelze podpořit. Chyba velikosti kapacity akumulace",(0.3*C5+0.5*C6)))</f>
        <v>9654.6</v>
      </c>
    </row>
    <row r="9" spans="2:7" x14ac:dyDescent="0.25">
      <c r="B9" s="9"/>
      <c r="C9" s="9"/>
    </row>
    <row r="10" spans="2:7" x14ac:dyDescent="0.25">
      <c r="B10" s="10" t="s">
        <v>2</v>
      </c>
      <c r="C10" s="9"/>
    </row>
    <row r="11" spans="2:7" x14ac:dyDescent="0.25">
      <c r="B11" s="9" t="s">
        <v>24</v>
      </c>
      <c r="C11" s="9"/>
    </row>
    <row r="12" spans="2:7" ht="13.5" customHeight="1" x14ac:dyDescent="0.25">
      <c r="B12" s="9" t="s">
        <v>25</v>
      </c>
      <c r="C12" s="9"/>
    </row>
    <row r="13" spans="2:7" x14ac:dyDescent="0.25">
      <c r="B13" s="9" t="s">
        <v>23</v>
      </c>
      <c r="C13" s="9"/>
    </row>
    <row r="14" spans="2:7" x14ac:dyDescent="0.25">
      <c r="B14" s="9"/>
      <c r="C14" s="9"/>
    </row>
    <row r="15" spans="2:7" ht="29.25" customHeight="1" x14ac:dyDescent="0.25">
      <c r="B15" s="21" t="s">
        <v>26</v>
      </c>
      <c r="C15" s="21"/>
    </row>
    <row r="16" spans="2:7" x14ac:dyDescent="0.25">
      <c r="B16" s="9" t="s">
        <v>20</v>
      </c>
      <c r="C16" s="9"/>
    </row>
    <row r="17" spans="2:4" x14ac:dyDescent="0.25">
      <c r="B17" s="11"/>
      <c r="C17" s="9"/>
    </row>
    <row r="18" spans="2:4" ht="15.75" x14ac:dyDescent="0.25">
      <c r="B18" s="12" t="s">
        <v>22</v>
      </c>
      <c r="C18" s="9"/>
      <c r="D18" s="8"/>
    </row>
    <row r="19" spans="2:4" x14ac:dyDescent="0.25">
      <c r="B19" s="9" t="s">
        <v>18</v>
      </c>
      <c r="C19" s="9"/>
    </row>
    <row r="20" spans="2:4" ht="31.9" customHeight="1" x14ac:dyDescent="0.25">
      <c r="B20" s="21" t="s">
        <v>19</v>
      </c>
      <c r="C20" s="21"/>
    </row>
    <row r="21" spans="2:4" ht="42" customHeight="1" x14ac:dyDescent="0.25">
      <c r="B21" s="22" t="s">
        <v>16</v>
      </c>
      <c r="C21" s="22"/>
    </row>
    <row r="22" spans="2:4" ht="9.6" customHeight="1" x14ac:dyDescent="0.25">
      <c r="B22" s="9"/>
      <c r="C22" s="9"/>
    </row>
    <row r="23" spans="2:4" ht="14.45" customHeight="1" x14ac:dyDescent="0.25">
      <c r="B23" s="12" t="s">
        <v>14</v>
      </c>
      <c r="C23" s="9"/>
    </row>
    <row r="24" spans="2:4" x14ac:dyDescent="0.25">
      <c r="B24" s="9" t="s">
        <v>15</v>
      </c>
      <c r="C24" s="9"/>
    </row>
    <row r="25" spans="2:4" x14ac:dyDescent="0.25">
      <c r="B25" s="9" t="s">
        <v>12</v>
      </c>
      <c r="C25" s="9"/>
    </row>
    <row r="26" spans="2:4" x14ac:dyDescent="0.25">
      <c r="B26" s="9"/>
      <c r="C26" s="9"/>
    </row>
    <row r="27" spans="2:4" x14ac:dyDescent="0.25">
      <c r="B27" s="9" t="s">
        <v>17</v>
      </c>
      <c r="C27" s="9"/>
    </row>
    <row r="28" spans="2:4" x14ac:dyDescent="0.25">
      <c r="B28" s="9"/>
      <c r="C28" s="9"/>
    </row>
    <row r="29" spans="2:4" x14ac:dyDescent="0.25">
      <c r="B29" s="13" t="s">
        <v>21</v>
      </c>
      <c r="C29" s="9"/>
    </row>
    <row r="30" spans="2:4" ht="15.75" x14ac:dyDescent="0.3">
      <c r="B30" s="14" t="s">
        <v>8</v>
      </c>
      <c r="C30" s="15" t="s">
        <v>0</v>
      </c>
    </row>
    <row r="31" spans="2:4" ht="15.75" x14ac:dyDescent="0.3">
      <c r="B31" s="14" t="s">
        <v>9</v>
      </c>
      <c r="C31" s="15" t="s">
        <v>1</v>
      </c>
    </row>
    <row r="32" spans="2:4" x14ac:dyDescent="0.25">
      <c r="B32" s="9"/>
      <c r="C32" s="16" t="s">
        <v>11</v>
      </c>
    </row>
    <row r="33" spans="2:3" x14ac:dyDescent="0.25">
      <c r="B33" s="9"/>
      <c r="C33" s="9"/>
    </row>
    <row r="34" spans="2:3" x14ac:dyDescent="0.25">
      <c r="B34" s="9"/>
      <c r="C34" s="9"/>
    </row>
    <row r="35" spans="2:3" x14ac:dyDescent="0.25">
      <c r="B35" s="9"/>
      <c r="C35" s="9"/>
    </row>
    <row r="36" spans="2:3" x14ac:dyDescent="0.25">
      <c r="B36" s="9"/>
      <c r="C36" s="9"/>
    </row>
    <row r="37" spans="2:3" x14ac:dyDescent="0.25">
      <c r="B37" s="9"/>
      <c r="C37" s="9"/>
    </row>
    <row r="38" spans="2:3" x14ac:dyDescent="0.25">
      <c r="B38" s="9"/>
      <c r="C38" s="9"/>
    </row>
    <row r="39" spans="2:3" x14ac:dyDescent="0.25">
      <c r="B39" s="9"/>
      <c r="C39" s="9"/>
    </row>
    <row r="40" spans="2:3" x14ac:dyDescent="0.25">
      <c r="B40" s="9"/>
      <c r="C40" s="9"/>
    </row>
    <row r="41" spans="2:3" x14ac:dyDescent="0.25">
      <c r="B41" s="9"/>
      <c r="C41" s="9"/>
    </row>
    <row r="42" spans="2:3" x14ac:dyDescent="0.25">
      <c r="B42" s="9"/>
      <c r="C42" s="9"/>
    </row>
    <row r="43" spans="2:3" x14ac:dyDescent="0.25">
      <c r="B43" s="9"/>
      <c r="C43" s="9"/>
    </row>
    <row r="44" spans="2:3" x14ac:dyDescent="0.25">
      <c r="B44" s="9"/>
      <c r="C44" s="9"/>
    </row>
    <row r="45" spans="2:3" x14ac:dyDescent="0.25">
      <c r="B45" s="9"/>
      <c r="C45" s="9"/>
    </row>
    <row r="46" spans="2:3" x14ac:dyDescent="0.25">
      <c r="B46" s="9"/>
      <c r="C46" s="9"/>
    </row>
    <row r="47" spans="2:3" x14ac:dyDescent="0.25">
      <c r="B47" s="9"/>
      <c r="C47" s="9"/>
    </row>
    <row r="48" spans="2:3" x14ac:dyDescent="0.25">
      <c r="B48" s="9"/>
      <c r="C48" s="9"/>
    </row>
    <row r="49" spans="2:3" x14ac:dyDescent="0.25">
      <c r="B49" s="9"/>
      <c r="C49" s="9"/>
    </row>
  </sheetData>
  <sheetProtection algorithmName="SHA-512" hashValue="9JHoA/R0yQAkFMBsUc6dERqoJ/hKhiH3BZe5p9demomOjV+TlT1aIvlHu6NtS891pztNmM4r3rhPbc3296DQwQ==" saltValue="zKePn9y6Skz8+sgGa1y9NA==" spinCount="100000" sheet="1" objects="1" scenarios="1" formatColumns="0"/>
  <mergeCells count="4">
    <mergeCell ref="B2:C2"/>
    <mergeCell ref="B20:C20"/>
    <mergeCell ref="B21:C21"/>
    <mergeCell ref="B15:C15"/>
  </mergeCells>
  <dataValidations count="2">
    <dataValidation type="decimal" errorStyle="warning" allowBlank="1" showInputMessage="1" showErrorMessage="1" errorTitle="Nepovolený výkon" error="Povolen je rozsah 1 až 50 kWp_x000a_" promptTitle="Povolený rozsah" prompt="1 kWp až 50 kWp_x000a_" sqref="C3" xr:uid="{00000000-0002-0000-0000-000000000000}">
      <formula1>1</formula1>
      <formula2>50</formula2>
    </dataValidation>
    <dataValidation type="decimal" operator="greaterThanOrEqual" allowBlank="1" showInputMessage="1" showErrorMessage="1" promptTitle="Povolená akumulace" prompt="Kapacita akumulace nesmí být větší jak 2-násobek FVE._x000a_Při kapacitě akumulace menší jak 0,5-násobek FVE jsou ZV akumulace nulové._x000a_Pokud poměr kapacity (kWh) / výkon FVE (kWp) nebude v rozmezí 0,5 - 2, tak výdaje na baterie nejsou způsobilé." sqref="C4" xr:uid="{00000000-0002-0000-0000-000001000000}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1"/>
  <sheetViews>
    <sheetView showGridLines="0" workbookViewId="0">
      <selection activeCell="B6" sqref="B1:AD1048576"/>
    </sheetView>
  </sheetViews>
  <sheetFormatPr defaultRowHeight="15" x14ac:dyDescent="0.25"/>
  <cols>
    <col min="2" max="30" width="8.7109375" style="9"/>
  </cols>
  <sheetData/>
  <sheetProtection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 CZV</vt:lpstr>
      <vt:lpstr>Postup stanovení CZV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Derfl Václav</dc:creator>
  <cp:lastModifiedBy>Kincl Hubert Ing.</cp:lastModifiedBy>
  <dcterms:created xsi:type="dcterms:W3CDTF">2024-02-28T11:36:42Z</dcterms:created>
  <dcterms:modified xsi:type="dcterms:W3CDTF">2024-07-25T08:40:35Z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2024-06-25T06:06:25Z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0033213d-4d94-452e-88ab-63aac8dab5dc</vt:lpwstr>
  </property>
  <property fmtid="{D5CDD505-2E9C-101B-9397-08002B2CF9AE}" pid="8" name="MSIP_Label_9cdfe1c1-b1b6-43c7-bd25-dc909155e0b9_ContentBits">
    <vt:lpwstr>0</vt:lpwstr>
  </property>
</Properties>
</file>